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bajos\pliegos pdf\AIRE NUEVA MÁUINA DE PAPEL\"/>
    </mc:Choice>
  </mc:AlternateContent>
  <bookViews>
    <workbookView xWindow="0" yWindow="0" windowWidth="24000" windowHeight="9210"/>
  </bookViews>
  <sheets>
    <sheet name="Sheet1" sheetId="1" r:id="rId1"/>
  </sheets>
  <calcPr calcId="171027"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1" l="1"/>
  <c r="L275" i="1"/>
  <c r="M275" i="1" s="1"/>
  <c r="M277" i="1" s="1"/>
  <c r="M271" i="1" s="1"/>
  <c r="L267" i="1"/>
  <c r="L262" i="1"/>
  <c r="L257" i="1"/>
  <c r="L247" i="1"/>
  <c r="L242" i="1"/>
  <c r="L237" i="1"/>
  <c r="L232" i="1"/>
  <c r="L224" i="1"/>
  <c r="L219" i="1"/>
  <c r="L214" i="1"/>
  <c r="L206" i="1"/>
  <c r="L201" i="1"/>
  <c r="L196" i="1"/>
  <c r="L191" i="1"/>
  <c r="L183" i="1"/>
  <c r="L177" i="1"/>
  <c r="L168" i="1"/>
  <c r="L162" i="1"/>
  <c r="L153" i="1"/>
  <c r="L148" i="1"/>
  <c r="L142" i="1"/>
  <c r="L137" i="1"/>
  <c r="L131" i="1"/>
  <c r="L125" i="1"/>
  <c r="L120" i="1"/>
  <c r="L114" i="1"/>
  <c r="L109" i="1"/>
  <c r="L104" i="1"/>
  <c r="L98" i="1"/>
  <c r="L93" i="1"/>
  <c r="L88" i="1"/>
  <c r="L82" i="1"/>
  <c r="L77" i="1"/>
  <c r="L71" i="1"/>
  <c r="L62" i="1"/>
  <c r="L57" i="1"/>
  <c r="L52" i="1"/>
  <c r="L44" i="1"/>
  <c r="L39" i="1"/>
  <c r="L34" i="1"/>
  <c r="L29" i="1"/>
  <c r="L24" i="1"/>
  <c r="M21" i="1"/>
  <c r="L19" i="1"/>
  <c r="M19" i="1" s="1"/>
  <c r="L14" i="1"/>
  <c r="L9" i="1"/>
  <c r="M9" i="1" s="1"/>
  <c r="M272" i="1" l="1"/>
  <c r="M267" i="1"/>
  <c r="M264" i="1"/>
  <c r="M262" i="1"/>
  <c r="M259" i="1"/>
  <c r="M257" i="1"/>
  <c r="M252" i="1"/>
  <c r="M247" i="1"/>
  <c r="M244" i="1"/>
  <c r="M242" i="1"/>
  <c r="M239" i="1"/>
  <c r="M237" i="1"/>
  <c r="M234" i="1"/>
  <c r="M232" i="1"/>
  <c r="M229" i="1"/>
  <c r="M224" i="1"/>
  <c r="M221" i="1"/>
  <c r="M219" i="1"/>
  <c r="M216" i="1"/>
  <c r="M214" i="1"/>
  <c r="M208" i="1"/>
  <c r="M206" i="1"/>
  <c r="M203" i="1"/>
  <c r="M201" i="1"/>
  <c r="M198" i="1"/>
  <c r="M196" i="1"/>
  <c r="M193" i="1"/>
  <c r="M191" i="1"/>
  <c r="M185" i="1"/>
  <c r="M183" i="1"/>
  <c r="M179" i="1"/>
  <c r="M177" i="1"/>
  <c r="M170" i="1"/>
  <c r="M168" i="1"/>
  <c r="M164" i="1"/>
  <c r="M162" i="1"/>
  <c r="M158" i="1"/>
  <c r="M153" i="1"/>
  <c r="M150" i="1"/>
  <c r="M148" i="1"/>
  <c r="M144" i="1"/>
  <c r="M142" i="1"/>
  <c r="M139" i="1"/>
  <c r="M137" i="1"/>
  <c r="M133" i="1"/>
  <c r="M131" i="1"/>
  <c r="M127" i="1"/>
  <c r="M125" i="1"/>
  <c r="M122" i="1"/>
  <c r="M120" i="1"/>
  <c r="M116" i="1"/>
  <c r="M114" i="1"/>
  <c r="M111" i="1"/>
  <c r="M109" i="1"/>
  <c r="M106" i="1"/>
  <c r="M104" i="1"/>
  <c r="M100" i="1"/>
  <c r="M98" i="1"/>
  <c r="M95" i="1"/>
  <c r="M93" i="1"/>
  <c r="M90" i="1"/>
  <c r="M88" i="1"/>
  <c r="M84" i="1"/>
  <c r="M82" i="1"/>
  <c r="M79" i="1"/>
  <c r="M77" i="1"/>
  <c r="M73" i="1"/>
  <c r="M71" i="1"/>
  <c r="M64" i="1"/>
  <c r="M62" i="1"/>
  <c r="M59" i="1"/>
  <c r="M57" i="1"/>
  <c r="M54" i="1"/>
  <c r="M52" i="1"/>
  <c r="M49" i="1"/>
  <c r="M44" i="1"/>
  <c r="M41" i="1"/>
  <c r="M39" i="1"/>
  <c r="M36" i="1"/>
  <c r="M31" i="1"/>
  <c r="M26" i="1"/>
  <c r="M24" i="1"/>
  <c r="M29" i="1"/>
  <c r="M34" i="1"/>
  <c r="M16" i="1"/>
  <c r="M14" i="1"/>
  <c r="M11" i="1"/>
  <c r="M155" i="1" l="1"/>
  <c r="M48" i="1" s="1"/>
  <c r="M249" i="1"/>
  <c r="M228" i="1" s="1"/>
  <c r="M46" i="1"/>
  <c r="M5" i="1" s="1"/>
  <c r="M269" i="1"/>
  <c r="M251" i="1" s="1"/>
  <c r="M226" i="1"/>
  <c r="M157" i="1" s="1"/>
  <c r="K4" i="1"/>
  <c r="K271" i="1"/>
  <c r="K272" i="1"/>
  <c r="K275" i="1"/>
  <c r="J274" i="1"/>
  <c r="K251" i="1"/>
  <c r="K264" i="1"/>
  <c r="K267" i="1"/>
  <c r="J266" i="1"/>
  <c r="K259" i="1"/>
  <c r="K262" i="1"/>
  <c r="J261" i="1"/>
  <c r="K252" i="1"/>
  <c r="K257" i="1"/>
  <c r="J256" i="1"/>
  <c r="J255" i="1"/>
  <c r="J254" i="1"/>
  <c r="K228" i="1"/>
  <c r="K244" i="1"/>
  <c r="K247" i="1"/>
  <c r="J246" i="1"/>
  <c r="K239" i="1"/>
  <c r="K242" i="1"/>
  <c r="J241" i="1"/>
  <c r="K234" i="1"/>
  <c r="K237" i="1"/>
  <c r="J236" i="1"/>
  <c r="K229" i="1"/>
  <c r="K232" i="1"/>
  <c r="J231" i="1"/>
  <c r="K157" i="1"/>
  <c r="K221" i="1"/>
  <c r="K224" i="1"/>
  <c r="J223" i="1"/>
  <c r="K216" i="1"/>
  <c r="K219" i="1"/>
  <c r="J218" i="1"/>
  <c r="K208" i="1"/>
  <c r="K214" i="1"/>
  <c r="J213" i="1"/>
  <c r="J212" i="1"/>
  <c r="J211" i="1"/>
  <c r="J210" i="1"/>
  <c r="K203" i="1"/>
  <c r="K206" i="1"/>
  <c r="J205" i="1"/>
  <c r="K198" i="1"/>
  <c r="K201" i="1"/>
  <c r="J200" i="1"/>
  <c r="K193" i="1"/>
  <c r="K196" i="1"/>
  <c r="J195" i="1"/>
  <c r="K185" i="1"/>
  <c r="K191" i="1"/>
  <c r="J190" i="1"/>
  <c r="J189" i="1"/>
  <c r="J188" i="1"/>
  <c r="J187" i="1"/>
  <c r="K179" i="1"/>
  <c r="K183" i="1"/>
  <c r="J182" i="1"/>
  <c r="J181" i="1"/>
  <c r="K170" i="1"/>
  <c r="K177" i="1"/>
  <c r="J176" i="1"/>
  <c r="J175" i="1"/>
  <c r="J174" i="1"/>
  <c r="J173" i="1"/>
  <c r="J172" i="1"/>
  <c r="K164" i="1"/>
  <c r="K168" i="1"/>
  <c r="J167" i="1"/>
  <c r="J166" i="1"/>
  <c r="K158" i="1"/>
  <c r="K162" i="1"/>
  <c r="J161" i="1"/>
  <c r="J160" i="1"/>
  <c r="K48" i="1"/>
  <c r="K150" i="1"/>
  <c r="K153" i="1"/>
  <c r="J152" i="1"/>
  <c r="K144" i="1"/>
  <c r="K148" i="1"/>
  <c r="J147" i="1"/>
  <c r="J146" i="1"/>
  <c r="K139" i="1"/>
  <c r="K142" i="1"/>
  <c r="J141" i="1"/>
  <c r="K133" i="1"/>
  <c r="K137" i="1"/>
  <c r="J136" i="1"/>
  <c r="J135" i="1"/>
  <c r="K127" i="1"/>
  <c r="K131" i="1"/>
  <c r="J130" i="1"/>
  <c r="J129" i="1"/>
  <c r="K122" i="1"/>
  <c r="K125" i="1"/>
  <c r="J124" i="1"/>
  <c r="K116" i="1"/>
  <c r="K120" i="1"/>
  <c r="J119" i="1"/>
  <c r="J118" i="1"/>
  <c r="K111" i="1"/>
  <c r="K114" i="1"/>
  <c r="J113" i="1"/>
  <c r="K106" i="1"/>
  <c r="K109" i="1"/>
  <c r="J108" i="1"/>
  <c r="K100" i="1"/>
  <c r="K104" i="1"/>
  <c r="J103" i="1"/>
  <c r="J102" i="1"/>
  <c r="K95" i="1"/>
  <c r="K98" i="1"/>
  <c r="J97" i="1"/>
  <c r="K90" i="1"/>
  <c r="K93" i="1"/>
  <c r="J92" i="1"/>
  <c r="K84" i="1"/>
  <c r="K88" i="1"/>
  <c r="J87" i="1"/>
  <c r="J86" i="1"/>
  <c r="K79" i="1"/>
  <c r="K82" i="1"/>
  <c r="J81" i="1"/>
  <c r="K73" i="1"/>
  <c r="K77" i="1"/>
  <c r="J76" i="1"/>
  <c r="J75" i="1"/>
  <c r="K64" i="1"/>
  <c r="K71" i="1"/>
  <c r="J70" i="1"/>
  <c r="J69" i="1"/>
  <c r="J68" i="1"/>
  <c r="J67" i="1"/>
  <c r="J66" i="1"/>
  <c r="K59" i="1"/>
  <c r="K62" i="1"/>
  <c r="J61" i="1"/>
  <c r="K54" i="1"/>
  <c r="K57" i="1"/>
  <c r="J56" i="1"/>
  <c r="K49" i="1"/>
  <c r="K52" i="1"/>
  <c r="J51" i="1"/>
  <c r="K5" i="1"/>
  <c r="K41" i="1"/>
  <c r="K44" i="1"/>
  <c r="J43" i="1"/>
  <c r="K36" i="1"/>
  <c r="K39" i="1"/>
  <c r="J38" i="1"/>
  <c r="K31" i="1"/>
  <c r="K34" i="1"/>
  <c r="J33" i="1"/>
  <c r="K26" i="1"/>
  <c r="K29" i="1"/>
  <c r="J28" i="1"/>
  <c r="K21" i="1"/>
  <c r="K24" i="1"/>
  <c r="J23" i="1"/>
  <c r="K16" i="1"/>
  <c r="K19" i="1"/>
  <c r="J18" i="1"/>
  <c r="K11" i="1"/>
  <c r="K14" i="1"/>
  <c r="J13" i="1"/>
  <c r="K6" i="1"/>
  <c r="K9" i="1"/>
  <c r="J8" i="1"/>
  <c r="M279" i="1" l="1"/>
  <c r="M281" i="1" s="1"/>
  <c r="M4" i="1" l="1"/>
</calcChain>
</file>

<file path=xl/comments1.xml><?xml version="1.0" encoding="utf-8"?>
<comments xmlns="http://schemas.openxmlformats.org/spreadsheetml/2006/main">
  <authors>
    <author>Menendez, Paloma</author>
  </authors>
  <commentList>
    <comment ref="A3" authorId="0" shapeId="0">
      <text>
        <r>
          <rPr>
            <b/>
            <sz val="9"/>
            <color indexed="81"/>
            <rFont val="Tahoma"/>
            <family val="2"/>
          </rPr>
          <t>Código del concepto. Ver colores en "Entorno de trabajo: Apariencia"</t>
        </r>
      </text>
    </comment>
    <comment ref="B3" authorId="0" shapeId="0">
      <text>
        <r>
          <rPr>
            <b/>
            <sz val="9"/>
            <color indexed="81"/>
            <rFont val="Tahoma"/>
            <family val="2"/>
          </rPr>
          <t>Naturaleza del concepto (ver menú contextual)</t>
        </r>
      </text>
    </comment>
    <comment ref="C3" authorId="0" shapeId="0">
      <text>
        <r>
          <rPr>
            <b/>
            <sz val="9"/>
            <color indexed="81"/>
            <rFont val="Tahoma"/>
            <family val="2"/>
          </rPr>
          <t>Unidad principal de medida del concepto</t>
        </r>
      </text>
    </comment>
    <comment ref="D3" authorId="0" shapeId="0">
      <text>
        <r>
          <rPr>
            <b/>
            <sz val="9"/>
            <color indexed="81"/>
            <rFont val="Tahoma"/>
            <family val="2"/>
          </rPr>
          <t>Descripción corta. Ver colores en "Entorno de trabajo: Apariencia"</t>
        </r>
      </text>
    </comment>
    <comment ref="E3" authorId="0" shapeId="0">
      <text>
        <r>
          <rPr>
            <b/>
            <sz val="9"/>
            <color indexed="81"/>
            <rFont val="Tahoma"/>
            <family val="2"/>
          </rPr>
          <t>Descripción corta de la línea de medición</t>
        </r>
      </text>
    </comment>
    <comment ref="F3" authorId="0" shapeId="0">
      <text>
        <r>
          <rPr>
            <b/>
            <sz val="9"/>
            <color indexed="81"/>
            <rFont val="Tahoma"/>
            <family val="2"/>
          </rPr>
          <t>Columna A: Número de unidades iguales de la línea de medición</t>
        </r>
      </text>
    </comment>
    <comment ref="G3" authorId="0" shapeId="0">
      <text>
        <r>
          <rPr>
            <b/>
            <sz val="9"/>
            <color indexed="81"/>
            <rFont val="Tahoma"/>
            <family val="2"/>
          </rPr>
          <t>Columna B: Longitud de la línea de medición</t>
        </r>
      </text>
    </comment>
    <comment ref="H3" authorId="0" shapeId="0">
      <text>
        <r>
          <rPr>
            <b/>
            <sz val="9"/>
            <color indexed="81"/>
            <rFont val="Tahoma"/>
            <family val="2"/>
          </rPr>
          <t>Columna C: Anchura de la línea de medición</t>
        </r>
      </text>
    </comment>
    <comment ref="I3" authorId="0" shapeId="0">
      <text>
        <r>
          <rPr>
            <b/>
            <sz val="9"/>
            <color indexed="81"/>
            <rFont val="Tahoma"/>
            <family val="2"/>
          </rPr>
          <t>Columna D: Altura de la línea de medición</t>
        </r>
      </text>
    </comment>
    <comment ref="J3" authorId="0" shapeId="0">
      <text>
        <r>
          <rPr>
            <b/>
            <sz val="9"/>
            <color indexed="81"/>
            <rFont val="Tahoma"/>
            <family val="2"/>
          </rPr>
          <t>Cantidad Verde: Referencia a otra partida</t>
        </r>
      </text>
    </comment>
    <comment ref="K3" authorId="0" shapeId="0">
      <text>
        <r>
          <rPr>
            <b/>
            <sz val="9"/>
            <color indexed="81"/>
            <rFont val="Tahoma"/>
            <family val="2"/>
          </rPr>
          <t>Rendimiento o cantidad presupuestada</t>
        </r>
      </text>
    </comment>
    <comment ref="L3" authorId="0" shapeId="0">
      <text>
        <r>
          <rPr>
            <b/>
            <sz val="9"/>
            <color indexed="81"/>
            <rFont val="Tahoma"/>
            <family val="2"/>
          </rPr>
          <t>Precio unitario en el presupuesto</t>
        </r>
      </text>
    </comment>
    <comment ref="M3" authorId="0" shapeId="0">
      <text>
        <r>
          <rPr>
            <b/>
            <sz val="9"/>
            <color indexed="81"/>
            <rFont val="Tahoma"/>
            <family val="2"/>
          </rPr>
          <t>Importe del presupuesto</t>
        </r>
      </text>
    </comment>
  </commentList>
</comments>
</file>

<file path=xl/sharedStrings.xml><?xml version="1.0" encoding="utf-8"?>
<sst xmlns="http://schemas.openxmlformats.org/spreadsheetml/2006/main" count="399" uniqueCount="247">
  <si>
    <t>MEDICIONES INSTALACIÓN CLIMATIZACIÓN</t>
  </si>
  <si>
    <t>Presupuesto</t>
  </si>
  <si>
    <t>Código</t>
  </si>
  <si>
    <t>Resumen</t>
  </si>
  <si>
    <t>ImpPres</t>
  </si>
  <si>
    <t>NatC</t>
  </si>
  <si>
    <t>Ud</t>
  </si>
  <si>
    <t>CanPres</t>
  </si>
  <si>
    <t>Pres</t>
  </si>
  <si>
    <t>Comentario</t>
  </si>
  <si>
    <t>N</t>
  </si>
  <si>
    <t>Longitud</t>
  </si>
  <si>
    <t>Anchura</t>
  </si>
  <si>
    <t>Altura</t>
  </si>
  <si>
    <t>Cantidad</t>
  </si>
  <si>
    <t>CL01</t>
  </si>
  <si>
    <t>LOTE CLIMATIZACIÓN</t>
  </si>
  <si>
    <t>Capítulo</t>
  </si>
  <si>
    <t/>
  </si>
  <si>
    <t>CL01_01</t>
  </si>
  <si>
    <t>EQUIPOS</t>
  </si>
  <si>
    <t>CL01_01_01</t>
  </si>
  <si>
    <t>UNIDAD INTERIOR DE CONDUCTOS UI-CCM-XX SALAS ELÉCTRICAS</t>
  </si>
  <si>
    <t>Partida</t>
  </si>
  <si>
    <t>ud</t>
  </si>
  <si>
    <t xml:space="preserve">Suministro e instalación de unidad interior de conductos para sistema de volumen de refrigerante variable (VRV) City Multi, marca MITSUBISHI ELECTRIC o similar (modelo PEFY-P125VMA-E) con las siguientes características:
- Tipo conductos de presión estándar.
- Conectada a bomba de calor sin recuperación.
- Refrigerante R-410A.
- Potencia frigorífica nominal 14 kW.
- Potencia calorífica nominal 16 kW.
- Caudal de aire 2040 m3/h para media velocidad.
- Nivel sonoro de 36 dBA.
- Presión estática de hasta 150 Pa.
- Dimensiones (Alto x Ancho X Fondo): 250x1400x732 mm.
- Peso 42 kg.
- Bomba de condensados incluida con salida de diámetro 32 mm.
Totalmente instalada y funcionando según memoria, planos, especificaciones técnicas y nomativa vigente.
</t>
  </si>
  <si>
    <t>SALAS ELÉCTRICAS</t>
  </si>
  <si>
    <t>Total CL01_01_01</t>
  </si>
  <si>
    <t>CL01_01_02</t>
  </si>
  <si>
    <t>UNIDAD EXTERIOR VRV UE-CCM-03/04 SALAS ELÉCTRICAS</t>
  </si>
  <si>
    <t xml:space="preserve">Suministro e instalación de unidad exterior para sistema de volumen de refrigerante variable (VRV) City Multi, marca MITSUBICHI ELECTRIC o similar (modelo PUHY-P350YKB-A1) con las siguientes características:
- Bomba de calor sin recuperación.
- Refrigerante R-410A.
- Potencia frigorífica nominal 40 kW.
- Potencia calorífica nominal 45 kW.
- Dimensiones (Ancho x Alto x Fondo): 1220x1710x740 mm.
- Peso 251 kg.
- Caudal de aire máximo en ventiladores axiales: 12600 m3/h.
- Presión sonora, medida a 1 metro de distancia la unidad: 61 dBA.
- Trifásica.
- Distancia máxima de tuberías frigoríficas: 50 m en vertical y 1000 m en total.
Totalmente instalada y funcionando según memoria, planos, especificaciones técnicas y nomativa vigente.
</t>
  </si>
  <si>
    <t>Total CL01_01_02</t>
  </si>
  <si>
    <t>CL01_01_03</t>
  </si>
  <si>
    <t>CONJUNTO 2X1 SALA DE CONTROL</t>
  </si>
  <si>
    <t xml:space="preserve">Suministro e instalación de conjunto 2x1, marca MITSUBISHI ELECTRIC o similar, modelo Multisplit de la gama Mr Slim, compuesto por una unidad exterior (modelo PUHZ-ZRP71), y dos unidades interiores de conductos (modelo PEAD-RP35JAQ) de caracteristicas según planos.
Incluso:
* Soportes y fijaciones de la unidad interior y conexión en tubería de PVC a bajante de condensados y soportes antivibratorios.
* Transporte, conexionado eléctrico e hidráulico, y montaje.
* Bancada y soportes antivibratorios de unidad exterior.
* Incluido mando a distancia instalado.
Totalmente instalados y funcionando.
Según planos de detalle y cuantos trabajos, medios y materiales sean precisos a juicio de la Dirección Facultativa.Según normativa vigente.
</t>
  </si>
  <si>
    <t>SALA DE CONTROL</t>
  </si>
  <si>
    <t>Total CL01_01_03</t>
  </si>
  <si>
    <t>CL01_01_04</t>
  </si>
  <si>
    <t>CONJUNTO 1X1 DESPACHO JEFES</t>
  </si>
  <si>
    <t xml:space="preserve">Suministro e instalación de conjunto 1x1, marca MITSUBISHI ELECTRIC o similar, compuesto por una unidad exterior (modelo SUZ-KA35VA), y una unidad interior de conductos (modelo PEAD-RP35JAQ) de caracteristicas según planos.
Incluso:
* Soportes y fijaciones de la unidad interior y conexión en tubería de PVC a bajante de condensados y soportes antivibratorios.
* Transporte, conexionado eléctrico e hidráulico, y montaje.
* Bancada y soportes antivibratorios de unidad exterior.
* Incluido mando a distancia instalado.
Totalmente instalados y funcionando.
Según planos de detalle y cuantos trabajos, medios y materiales sean precisos a juicio de la Dirección Facultativa.Según normativa vigente.
</t>
  </si>
  <si>
    <t>DESPACHO JEFES</t>
  </si>
  <si>
    <t>Total CL01_01_04</t>
  </si>
  <si>
    <t>CL01_01_05</t>
  </si>
  <si>
    <t>DESPLAZAMIENTO UNIDADES EXTERIORES EXISTENTES</t>
  </si>
  <si>
    <t xml:space="preserve">Desplazamiento de unidades exteriores existentes a la nueva ubicación.
</t>
  </si>
  <si>
    <t>UNIDADES EXISTENTES</t>
  </si>
  <si>
    <t>Total CL01_01_05</t>
  </si>
  <si>
    <t>CL01_01_06</t>
  </si>
  <si>
    <t>CLIMATIZADOR OFICINAS (UTA-OF-01)</t>
  </si>
  <si>
    <t xml:space="preserve">Suministro y colocacion de climatizador para ubicación en techo de las oficinas (dentro de la nave), marca TROX o equivalente. Incluso bancada para apoyar el equipo. De características según memoria, plano y especificaciones. Incluyendo las obras de necesarias para su instalación. Totalmente instalado y funcionando según documentacion del proyecto y normativa vigente.
</t>
  </si>
  <si>
    <t>CLIMATIZADOR OFICINAS</t>
  </si>
  <si>
    <t>Total CL01_01_06</t>
  </si>
  <si>
    <t>CL01_01_09</t>
  </si>
  <si>
    <t>CLIMATIZADOR LABORATORIO (UTA-LB-01)</t>
  </si>
  <si>
    <t xml:space="preserve">Suministro y colocacion de climatizador para ubicación en techo del laboratorio (dentro de la nave), marca TROX o equivalente, con recuperador, humectador y baterías de frío y de calor. Incluso bancada para apoyar el equipo. De características según memoria, plano y especificaciones. Incluyendo las obras de necesarias para su instalación en el casetón. Totalmente instalado y funcionando según documentacion del proyecto y normativa vigente.
</t>
  </si>
  <si>
    <t>CLIMATIZADOR LABORATORIO</t>
  </si>
  <si>
    <t>Total CL01_01_09</t>
  </si>
  <si>
    <t>CL01_01_10</t>
  </si>
  <si>
    <t>INCLUSIÓN DE VARIADOR DE VELOCIDAD EN LOS EXTRACTORES</t>
  </si>
  <si>
    <t xml:space="preserve">Inclusión de variador de velocidad en los extractores existentes.
</t>
  </si>
  <si>
    <t>ASEOS OFICINAS</t>
  </si>
  <si>
    <t>Total CL01_01_10</t>
  </si>
  <si>
    <t>Total CL01_01</t>
  </si>
  <si>
    <t>CL01_02</t>
  </si>
  <si>
    <t>DISTRIBUCION DE AIRE</t>
  </si>
  <si>
    <t>CL01_02_01</t>
  </si>
  <si>
    <t>DIFUSOR ROTACIONAL LABORATORIO VDW 400x16</t>
  </si>
  <si>
    <t xml:space="preserve">Suministro y colocación de difusor rotacional de techo serie VDW de TROX, de 400x16 mm, construido en aluminio y pintado al polvo. Ejecución circular, de impulsión, conexión horizontal, con compuerta y punto de medición, deflectores negros fijos, placa blanca RAL a definir por la DF. 
Totalmente instalada y funcionando según memoria, planos, especificaciones técnicas y nomativa vigente.
</t>
  </si>
  <si>
    <t>LABORATORIO</t>
  </si>
  <si>
    <t>Total CL01_02_01</t>
  </si>
  <si>
    <t>CL01_02_02</t>
  </si>
  <si>
    <t>DIFUSOR ROTACIONAL SALA DE CONTROL VDW 400x16</t>
  </si>
  <si>
    <t>Total CL01_02_02</t>
  </si>
  <si>
    <t>CL01_02_03</t>
  </si>
  <si>
    <t>DIFUSOR ROTACIONAL DESPACHO JEFES VDW 600x24</t>
  </si>
  <si>
    <t xml:space="preserve">Suministro y colocación de difusor rotacional de techo serie VDW de TROX, de 600x24 mm, construido en aluminio y pintado al polvo. Ejecución circular, de impulsión, conexión horizontal, con compuerta y punto de medición, deflectores negros fijos, placa blanca RAL a definir por la DF. 
Totalmente instalada y funcionando según memoria, planos, especificaciones técnicas y nomativa vigente.
</t>
  </si>
  <si>
    <t>Total CL01_02_03</t>
  </si>
  <si>
    <t>CL01_02_04</t>
  </si>
  <si>
    <t>CONDUCTO ISOVER CLIMAVER NETO IMPULSIÓN</t>
  </si>
  <si>
    <t>m2</t>
  </si>
  <si>
    <t xml:space="preserve">Suministro y colocación de Conducto autoportante rectangular para la distribución de aire primario formado por Climaver Neto de Isover 25mm de espesor, constituido por un panel de lana de vidrio hidrofugada, revestido por aluminio (aluminio visto + kraft + malla de refuerzo + velo de vidrio) por el exterior y con un tejido de vidrio negro NETO de alta resistencia mecánica por el interior (tejido Neto), cumpliendo la norma UNE-EN 14303 Productos aislantes térmicos para equipos en edificación e instalaciones industriales. Productos manufacturados de lana mineral (MW), con una conductividad térmica de 0,032 W / (mK), clase de reacción al fuego Bs1d0, valor de coeficiente de absorción acústica 0.85, clase de estanqueidad D y con marcas guía MTR exteriormente. Incluyendo aislamiento.
Totalmente instalada y funcionando según memoria, planos, especificaciones técnicas y nomativa vigente.
</t>
  </si>
  <si>
    <t>ADMISIÓN SALAS ELÉCTRICAS</t>
  </si>
  <si>
    <t>VENTILACION OFICINAS</t>
  </si>
  <si>
    <t>Total CL01_02_04</t>
  </si>
  <si>
    <t>CL01_02_05</t>
  </si>
  <si>
    <t>CONDUCTO ISOVER CLIMAVER NETO RETORNO</t>
  </si>
  <si>
    <t xml:space="preserve">Suministro y colocación de Conducto autoportante rectangular para el retorno de aire primario formado por Climaver Neto de Isover 25mm de espesor, constituido por un panel de lana de vidrio hidrofugada, revestido por aluminio (aluminio visto + kraft + malla de refuerzo + velo de vidrio) por el exterior y con un tejido de vidrio negro NETO de alta resistencia mecánica por el interior (tejido Neto), cumpliendo la norma UNE-EN 14303 Productos aislantes térmicos para equipos en edificación e instalaciones industriales. Productos manufacturados de lana mineral (MW), con una conductividad térmica de 0,032 W / (m?K), clase de reacción al fuego Bs1d0, valor de coeficiente de absorción acústica 0.85, clase de estanqueidad D y con marcas guía MTR exteriormente. Incluyendo aislamiento.
Totalmente instalada y funcionando según memoria, planos, especificaciones técnicas y nomativa vigente.
</t>
  </si>
  <si>
    <t>Total CL01_02_05</t>
  </si>
  <si>
    <t>CL01_02_06</t>
  </si>
  <si>
    <t>REJILLA IMPULSIÓN LAMA SALAS ELÉCTRICAS AH. 525x225 mm</t>
  </si>
  <si>
    <t xml:space="preserve">Suministro y colocación de rejilla de impulsión de doble deflexión con fijación invisible, marca TROX ó equivalente con lamas horizontales ajustables individualmente fabricada en aluminio extruido de 525x225 mm., incluso con marco de montaje. RAL a definir por la DF.
Totalmente instalada y funcionando según memoria, planos, especificaciones técnicas y nomativa vigente.
</t>
  </si>
  <si>
    <t>SALA ELÉCTRICA -0.95m</t>
  </si>
  <si>
    <t>Total CL01_02_06</t>
  </si>
  <si>
    <t>CL01_02_07</t>
  </si>
  <si>
    <t>REJILLA ADMISIÓN LAMA SALAS ELÉCTRICAS AH. 225x125 mm</t>
  </si>
  <si>
    <t xml:space="preserve">Suministro y colocación de rejilla de admisión de doble deflexión con fijación invisible, marca TROX ó equivalente con lamas horizontales ajustables individualmente fabricada en aluminio extruido de 225x125 mm., incluso con marco de montaje. RAL a definir por la DF.
Totalmente instalada y funcionando según memoria, planos, especificaciones técnicas y nomativa vigente.
</t>
  </si>
  <si>
    <t>SALA ELÉCTRICA +4.05m</t>
  </si>
  <si>
    <t>Total CL01_02_07</t>
  </si>
  <si>
    <t>CL01_02_08</t>
  </si>
  <si>
    <t>REJILLA IMPULSIÓN LAMA SALA DE CONTROL AH. 325x225 mm</t>
  </si>
  <si>
    <t xml:space="preserve">Suministro y colocación de rejilla de admisión de doble deflexión con fijación invisible, marca TROX ó equivalente con lamas horizontales ajustables individualmente fabricada en aluminio extruido de 325x225 mm., incluso con marco de montaje. RAL a definir por la DF.
Totalmente instalada y funcionando según memoria, planos, especificaciones técnicas y nomativa vigente.
</t>
  </si>
  <si>
    <t>Total CL01_02_08</t>
  </si>
  <si>
    <t>CL01_02_09</t>
  </si>
  <si>
    <t>REJILLA IMPULSIÓN LAMA DESPACHO JEFES AH. 425x165 mm</t>
  </si>
  <si>
    <t xml:space="preserve">Suministro y colocación de rejilla de admisión de doble deflexión con fijación invisible, marca TROX ó equivalente con lamas horizontales ajustables individualmente fabricada en aluminio extruido de 425x165 mm., incluso con marco de montaje. RAL a definir por la DF.
Totalmente instalada y funcionando según memoria, planos, especificaciones técnicas y nomativa vigente.
</t>
  </si>
  <si>
    <t>Total CL01_02_09</t>
  </si>
  <si>
    <t>CL01_02_10</t>
  </si>
  <si>
    <t>REJILLA RETORNO LAMA AH. 525x225 mm</t>
  </si>
  <si>
    <t xml:space="preserve">Suministro y colocación de rejilla de retorno, marca TROX ó equivalente con lamas fijas a 45º fabricada en aluminio extruido de 525x225 mm., incluso con marco de montaje.RAL a definir por la DF.
Totalmente instalada y funcionando según memoria, planos, especificaciones técnicas y nomativa vigente.
</t>
  </si>
  <si>
    <t>Total CL01_02_10</t>
  </si>
  <si>
    <t>CL01_02_11</t>
  </si>
  <si>
    <t>REJILLA RETORNO LAMA AH. 525x325 mm</t>
  </si>
  <si>
    <t xml:space="preserve">Suministro y colocación de Rejilla de retorno, marca TROX ó equivalente con lamas fijas a 45º fabricada en aluminio extruido de 525x325 mm., incluso con marco de montaje.RAL a definir por la DF.
Totalmente instalada y funcionando según memoria, planos, especificaciones técnicas y nomativa vigente.
</t>
  </si>
  <si>
    <t>Total CL01_02_11</t>
  </si>
  <si>
    <t>CL01_02_12</t>
  </si>
  <si>
    <t>REJILLA RETORNO LAMA AH. 325x225 mm</t>
  </si>
  <si>
    <t xml:space="preserve">Suministro y colocación de Rejilla de retorno, marca TROX ó equivalente con lamas fijas a 45º fabricada en aluminio extruido de 325x225 mm., incluso con marco de montaje.RAL a definir por la DF.
Totalmente instalada y funcionando según memoria, planos, especificaciones técnicas y nomativa vigente.
</t>
  </si>
  <si>
    <t>Total CL01_02_12</t>
  </si>
  <si>
    <t>CL01_02_13</t>
  </si>
  <si>
    <t>REJILLA EXTRACCIÓN SALAS ELÉCTRICAS H. 325x165 mm</t>
  </si>
  <si>
    <t xml:space="preserve">Suministro y colocación de Rejilla de extracción, marca TROX ó equivalente con lamas fijas a 45º fabricada en aluminio extruido de 325x165 mm., incluso con marco de montaje. RAL a definir por la DF.
Totalmente instalada y funcionando según memoria, planos, especificaciones técnicas y nomativa vigente.
</t>
  </si>
  <si>
    <t>Total CL01_02_13</t>
  </si>
  <si>
    <t>CL01_02_14</t>
  </si>
  <si>
    <t>TUBO HELIC. CHAPA ACERO GALVANIZADA D=150 mm</t>
  </si>
  <si>
    <t>m</t>
  </si>
  <si>
    <t xml:space="preserve">Suministro y colocación de Conducto para extracción, formado por tubo helicoidal de chapa de acero galvanizada de 0,5 mm de espesor, de diámetro 150 mm, conforme a Norma UNE-EN 1506:2007; fijado a paramento o forjado mediante medios mecánicos. Totalmente instalado; i/p.p. de piezas de unión, piezas especiales, anclajes, fijaciones y medios auxiliares. Conforme a CTE DB HS-3. Medido en su longitud.
Totalmente instalada y funcionando según memoria, planos, especificaciones técnicas y nomativa vigente.
</t>
  </si>
  <si>
    <t>SALA ELÉCTRICA -4.05m</t>
  </si>
  <si>
    <t>Total CL01_02_14</t>
  </si>
  <si>
    <t>CL01_02_15</t>
  </si>
  <si>
    <t>TUBO HELIC. CHAPA ACERO GALVANIZADA D=200 mm</t>
  </si>
  <si>
    <t xml:space="preserve">Suministro y colocación de Conducto para extracción, formado por tubo helicoidal de chapa de acero galvanizada de 0,5 mm de espesor, de diámetro 200 mm, conforme a Norma UNE-EN 1506:2007; fijado a paramento o forjado mediante medios mecánicos. Totalmente instalado; i/p.p. de piezas de unión, piezas especiales, anclajes, fijaciones y medios auxiliares. Conforme a CTE DB HS-3. Medido en su longitud.
Totalmente instalada y funcionando según memoria, planos, especificaciones técnicas y nomativa vigente.
</t>
  </si>
  <si>
    <t>Total CL01_02_15</t>
  </si>
  <si>
    <t>CL01_02_16</t>
  </si>
  <si>
    <t>TUBO HELIC. CHAPA ACERO GALVANIZADA D=250 mm</t>
  </si>
  <si>
    <t xml:space="preserve">Suministro y colocación de Conducto para extracción, formado por tubo helicoidal de chapa de acero galvanizada de 0,5 mm de espesor, de diámetro 250 mm, conforme a Norma UNE-EN 1506:2007; fijado a paramento o forjado mediante medios mecánicos. Totalmente instalado; i/p.p. de piezas de unión, piezas especiales, anclajes, fijaciones y medios auxiliares. Conforme a CTE DB HS-3. Medido en su longitud.
Totalmente instalada y funcionando según memoria, planos, especificaciones técnicas y nomativa vigente.
</t>
  </si>
  <si>
    <t>Total CL01_02_16</t>
  </si>
  <si>
    <t>CL01_02_17</t>
  </si>
  <si>
    <t>TUBO HELIC. CHAPA ACERO GALVANIZADA D=300 mm</t>
  </si>
  <si>
    <t xml:space="preserve">Suministro y colocación de Conducto para extracción, formado por tubo helicoidal de chapa de acero galvanizada de 0,5 mm de espesor, de diámetro 300 mm, conforme a Norma UNE-EN 1506:2007; fijado a paramento o forjado mediante medios mecánicos. Totalmente instalado; i/p.p. de piezas de unión, piezas especiales, anclajes, fijaciones y medios auxiliares. Conforme a CTE DB HS-3. Medido en su longitud.
Totalmente instalada y funcionando según memoria, planos, especificaciones técnicas y nomativa vigente.
</t>
  </si>
  <si>
    <t>Total CL01_02_17</t>
  </si>
  <si>
    <t>CL01_02_18</t>
  </si>
  <si>
    <t>TUBO DE ALUMINIO FLEXIBLE COMPRIM. D=200 mm</t>
  </si>
  <si>
    <t xml:space="preserve">Conducto formado por tubo de aluminio flexible comprimido (1 metro extensible a 5 metros), de diámetro 200 mm; suspendido o fijado a paramento o forjado mediante medios mecánicos. Totalmente instalado; i/p.p. de piezas de unión, piezas especiales, cinta o masilla de sellado, anclajes, fijaciones y medios auxiliares. Conforme a CTE DB HS-3. Medido en su longitud.
</t>
  </si>
  <si>
    <t>Total CL01_02_18</t>
  </si>
  <si>
    <t>CL01_02_19</t>
  </si>
  <si>
    <t>TUBO DE ALUMINIO FLEXIBLE COMPRIM. D=250 mm</t>
  </si>
  <si>
    <t xml:space="preserve">Conducto formado por tubo de aluminio flexible comprimido (1 metro extensible a 5 metros), de diámetro 250 mm; suspendido o fijado a paramento o forjado mediante medios mecánicos. Totalmente instalado; i/p.p. de piezas de unión, piezas especiales, cinta o masilla de sellado, anclajes, fijaciones y medios auxiliares. Conforme a CTE DB HS-3. Medido en su longitud.
</t>
  </si>
  <si>
    <t>Total CL01_02_19</t>
  </si>
  <si>
    <t>Total CL01_02</t>
  </si>
  <si>
    <t>CL01_03</t>
  </si>
  <si>
    <t>DISTRIBUCION TUBERÍAS</t>
  </si>
  <si>
    <t>CL01_03_01</t>
  </si>
  <si>
    <t>TUBERÍA CONDENSADOS EN PVC SERIE B D=32 mm.</t>
  </si>
  <si>
    <t xml:space="preserve">Suministro y colocación de Tubería de condensados realizada en tubo de PVC serie b de diámetro 32 mm., incluso sifón de 10 cm. p/p de accesorios y conexión a bajante más cercana.
Totalmente instalada y funcionando según memoria, planos, especificaciones técnicas y nomativa vigente.
</t>
  </si>
  <si>
    <t>OFICINAS</t>
  </si>
  <si>
    <t>Total CL01_03_01</t>
  </si>
  <si>
    <t>CL01_03_02</t>
  </si>
  <si>
    <t>TUBERIA CIRCUITO FRIGORÍFICO EN COBRE 6,35 mm AISLADA</t>
  </si>
  <si>
    <t xml:space="preserve">Suministro y colocación de tubería frigorífica de cobre deshidratado de 6,35 mm para gas/líquido aislada con espuma elastomérica tipo AF/ARMAFLEX o equivalente de espesor según RITE, provisto en todo su recorrido de los elementos de anclaje necesarios, incluido parte proporcional de operación de vacio.
Totalmente instalada y funcionando según memoria, planos, especificaciones técnicas y nomativa vigente.
</t>
  </si>
  <si>
    <t>Total CL01_03_02</t>
  </si>
  <si>
    <t>CL01_03_03</t>
  </si>
  <si>
    <t>TUBERIA CIRCUITO FRIGORÍFICO EN COBRE 9,52 mm AISLADA</t>
  </si>
  <si>
    <t xml:space="preserve">Suministro y colocación de tubería frigorífica de cobre deshidratado de 9,52 mm para gas/líquido aislada con espuma elastomérica tipo AF/ARMAFLEX o equivalente de espesor según RITE, provisto en todo su recorrido de los elementos de anclaje necesarios, incluido parte proporcional de operación de vacio.
Totalmente instalada y funcionando según memoria, planos, especificaciones técnicas y nomativa vigente.
</t>
  </si>
  <si>
    <t>UNIDAD REUTILIZADA SALA -0.95m</t>
  </si>
  <si>
    <t>UNIDAD REUTILIZADA SALA +4.05m</t>
  </si>
  <si>
    <t>SALAS ELÉCTRICAS VRV</t>
  </si>
  <si>
    <t>Total CL01_03_03</t>
  </si>
  <si>
    <t>CL01_03_04</t>
  </si>
  <si>
    <t>TUBERIA CIRCUITO FRIGORÍFICO EN COBRE 12,70 mm AISLADA</t>
  </si>
  <si>
    <t xml:space="preserve">Suministro y colocación de tubería frigorífica de cobre deshidratado de 12,70 mm para gas/líquido aislada con espuma elastomérica tipo AF/ARMAFLEX o equivalente de espesor según RITE, provisto en todo su recorrido de los elementos de anclaje necesarios, incluido parte proporcional de operación de vacio.
Totalmente instalada y funcionando según memoria, planos, especificaciones técnicas y nomativa vigente.
</t>
  </si>
  <si>
    <t>Total CL01_03_04</t>
  </si>
  <si>
    <t>CL01_03_05</t>
  </si>
  <si>
    <t>TUBERIA CIRCUITO FRIGORÍFICO EN COBRE 15,88 mm AISLADA</t>
  </si>
  <si>
    <t xml:space="preserve">Suministro y colocación de tubería frigorífica de cobre deshidratado de 15,88 mm para gas/líquido aislada con espuma elastomérica tipo AF/ARMAFLEX o equivalente de espesor según RITE, provisto en todo su recorrido de los elementos de anclaje necesarios, incluido parte proporcional de operación de vacio.
Totalmente instalada y funcionando según memoria, planos, especificaciones técnicas y nomativa vigente.
</t>
  </si>
  <si>
    <t>Total CL01_03_05</t>
  </si>
  <si>
    <t>CL01_03_06</t>
  </si>
  <si>
    <t>TUBERIA CIRCUITO FRIGORÍFICO EN COBRE 22,22 mm AISLADA</t>
  </si>
  <si>
    <t xml:space="preserve">Suministro y colocación de tubería frigorífica de cobre deshidratado de 22,22 mm para gas/líquido aislada con espuma elastomérica tipo AF/ARMAFLEX o equivalente de espesor según RITE, provisto en todo su recorrido de los elementos de anclaje necesarios, incluido parte proporcional de operación de vacio.
Totalmente instalada y funcionando según memoria, planos, especificaciones técnicas y nomativa vigente.
</t>
  </si>
  <si>
    <t>Total CL01_03_06</t>
  </si>
  <si>
    <t>CL01_03_07</t>
  </si>
  <si>
    <t>TUBERIA CIRCUITO FRIGORÍFICO EN COBRE 28,58 mm AISLADA</t>
  </si>
  <si>
    <t xml:space="preserve">Suministro y colocación de tubería frigorífica de cobre deshidratado de 28,58 mm para gas/líquido aislada con espuma elastomérica tipo AF/ARMAFLEX o equivalente de espesor según RITE, provisto en todo su recorrido de los elementos de anclaje necesarios, incluido parte proporcional de operación de vacio.
Totalmente instalada y funcionando según memoria, planos, especificaciones técnicas y nomativa vigente.
</t>
  </si>
  <si>
    <t>Total CL01_03_07</t>
  </si>
  <si>
    <t>CL01_03_10</t>
  </si>
  <si>
    <t>DISTRIBUIDORES TUBERÍAS FRIGORÍFICAS</t>
  </si>
  <si>
    <t xml:space="preserve">Suministro y colocación de Kit distribuidor para tubería frigorífica, gama City Multi de MITSUBISHI ELECTRIC o similar, de 2 salidas, modelo CMY-Y102LS-G2.
Totalmente instalada y funcionando según memoria, planos, especificaciones técnicas y nomativa vigente.
</t>
  </si>
  <si>
    <t>SISTEMA VRV SALAS ELÉCTRICAS</t>
  </si>
  <si>
    <t>Total CL01_03_10</t>
  </si>
  <si>
    <t>CL01_03_11</t>
  </si>
  <si>
    <t>CARGA DE REFRIGERANTE ADICIONAL R410-a</t>
  </si>
  <si>
    <t>kg</t>
  </si>
  <si>
    <t xml:space="preserve">Suministro y colocación de carga de refrigerante R410-a adicional, incluso pruebas de estanqueidad, proceso de vaciado y puesta en marcha.
Totalmente instalada y funcionando según memoria, planos, especificaciones técnicas y nomativa vigente.
</t>
  </si>
  <si>
    <t>Total CL01_03_11</t>
  </si>
  <si>
    <t>CL01_03_12</t>
  </si>
  <si>
    <t>TUBERÍA MULTICAPA RÍGIDA PEX-Al-PEX  D=20 mm</t>
  </si>
  <si>
    <t xml:space="preserve">Tubería multicapa rígida, para conducciones de climatización, compuesta por capa exterior de polietileno reticulado (PEX), capa intermedia de aluminio (Al) y capa interior de polietileno reticulado (PEX). De diámetro 20 mm. Totalmente montada, incluyendo p.p. de piezas (codos, tes, manguitos, etc) y p.p. de medios auxiliares. Conforme a RITE y CTE DB HS y HE.
Incluso aislamiento de coquilla de espuma elastomérica de espesor según normativa vigente, y p.p. de material auxiliar necesario para su correcta instalación.
Instalada y funcionando, según especificaciones, memoria,  planos normativa vigente, en ramales de longitud superior a 3 m., y sin protección superficial.
</t>
  </si>
  <si>
    <t>HUMECTADOR</t>
  </si>
  <si>
    <t>Total CL01_03_12</t>
  </si>
  <si>
    <t>CL01_03_13</t>
  </si>
  <si>
    <t>TUBERÍA MULTICAPA RÍGIDA PEX-Al-PEX  D=25 mm</t>
  </si>
  <si>
    <t xml:space="preserve">Tubería multicapa rígida, para conducciones de climatización, compuesta por capa exterior de polietileno reticulado (PEX), capa intermedia de aluminio (Al) y capa interior de polietileno reticulado (PEX). De diámetro 25 mm. Totalmente montada, incluyendo p.p. de piezas (codos, tes, manguitos, etc) y p.p. de medios auxiliares. Conforme a RITE y CTE DB HS y HE.
Incluso aislamiento de coquilla de espuma elastomérica de espesor según normativa vigente, y p.p. de material auxiliar necesario para su correcta instalación.
Instalada y funcionando, según especificaciones, memoria,  planos normativa vigente, en ramales de longitud superior a 3 m., y sin protección superficial.
</t>
  </si>
  <si>
    <t>CLIMATIZADOR</t>
  </si>
  <si>
    <t>Total CL01_03_13</t>
  </si>
  <si>
    <t>Total CL01_03</t>
  </si>
  <si>
    <t>CL01_04</t>
  </si>
  <si>
    <t>VALVULERÍA E INSTALACIONES AUXILIARES</t>
  </si>
  <si>
    <t>CL01_04_01</t>
  </si>
  <si>
    <t>VÁLVULA DE ESFERA DN25</t>
  </si>
  <si>
    <t xml:space="preserve">Suministro y colocación de Válvula de esfera DN25, instalada, i/pequeño material y accesorios. Según planos de detalle y cuantos trabajos, medios y materiales sean precisos a juicio de la Dirección Facultativa.
</t>
  </si>
  <si>
    <t>Total CL01_04_01</t>
  </si>
  <si>
    <t>CL01_04_02</t>
  </si>
  <si>
    <t>VÁLVULA DE EQUILIBRADO DN25</t>
  </si>
  <si>
    <t xml:space="preserve">Suministro y colocación de Válvula de equilibrado hidráulico con rosca H-H DN25, fabricada en ametal, con preajuste de caudal y tomas de presión, sin dispositivo de vaciado, incluso accesorios y pequeño material, completamente montada, probada y funcionando. Según planos de detalle y cuantos trabajos, medios y materiales sean precisos a juicio de la Dirección Facultativa.
</t>
  </si>
  <si>
    <t>Total CL01_04_02</t>
  </si>
  <si>
    <t>CL01_04_03</t>
  </si>
  <si>
    <t>VÁLVULA MOTORIZADA DE TRES VÍAS DN25</t>
  </si>
  <si>
    <t xml:space="preserve">Válvula motorizada de 3 vías DN25, instalada, i/pequeño material y accesorios. Según planos de detalle y cuantos trabajos, medios y materiales sean precisos a juicio de la Dirección Facultativa.
</t>
  </si>
  <si>
    <t>Total CL01_04_03</t>
  </si>
  <si>
    <t>CL01_04_04</t>
  </si>
  <si>
    <t>PURGADOR AUTOMÁTICO</t>
  </si>
  <si>
    <t xml:space="preserve">Purgador automático, PN-10, boya de polipropileno de alta resistencia, para roscar, incluida la válvula de retención para purgador. Totalmente instalada, probada y funcionando, i/ p.p. de pequeño material y medios auxiliares. Conforme a CTE DB HS-4.
</t>
  </si>
  <si>
    <t>Total CL01_04_04</t>
  </si>
  <si>
    <t>Total CL01_04</t>
  </si>
  <si>
    <t>CL01_05</t>
  </si>
  <si>
    <t>CONTROL CLIMATIZACIÓN</t>
  </si>
  <si>
    <t>CL01_05_01</t>
  </si>
  <si>
    <t>CONTROL REMOTO POR CABLE</t>
  </si>
  <si>
    <t xml:space="preserve">Suministro y colocación de control remoto por cable sencillo con pantalla LCD retroiluminada, gama MELANS de MITSUBISHI ELECTRIC o similar, para 1 g./16 uds. Modelo PAR-32MAA.
Totalmente instalado y funcionando segun memoria, especificaciones y planos. Según normativa vigente. 
</t>
  </si>
  <si>
    <t>Total CL01_05_01</t>
  </si>
  <si>
    <t>CL01_05_02</t>
  </si>
  <si>
    <t>COMPUERTA DE REGULACIÓN VAV 200X100 mm</t>
  </si>
  <si>
    <t xml:space="preserve">Suministro e instalación de compuerta de regulación de volumen variable para conducto rectangular, marca TROX o similar, modelo 200x100 sin silenciador.
Totalmente instalada y funcionando según memoria, planos, especificaciones técnicas y nomativa vigente.
</t>
  </si>
  <si>
    <t>Total CL01_05_02</t>
  </si>
  <si>
    <t>CL01_05_03</t>
  </si>
  <si>
    <t>COMPUERTA DE REGULACIÓN VAV 300X100 mm</t>
  </si>
  <si>
    <t xml:space="preserve">Suministro e instalación de compuerta de regulación de volumen variable para conducto rectangular, marca TROX o similar, modelo 300x100 sin silenciador.
Totalmente instalada y funcionando según memoria, planos, especificaciones técnicas y nomativa vigente.
</t>
  </si>
  <si>
    <t>Total CL01_05_03</t>
  </si>
  <si>
    <t>Total CL01_05</t>
  </si>
  <si>
    <t>CL01_06</t>
  </si>
  <si>
    <t>PRUEBAS Y PUESTA EN MARCHA</t>
  </si>
  <si>
    <t>CL01_06_01</t>
  </si>
  <si>
    <t>PRUEBAS Y PUESTA EN MARCHA DE LA INSTALACION</t>
  </si>
  <si>
    <t xml:space="preserve">Pruebas y puesta en marcha de la instalación  de climatización.
Incluso p.p. de pequeño material e instrucmentación necesario para la realizacion de las pruebas.
Totalmente instalado y funcionando segun memoria, especificaciones y planos. Según normativa vigente. 
</t>
  </si>
  <si>
    <t>Total CL01_06_01</t>
  </si>
  <si>
    <t>Total CL01_06</t>
  </si>
  <si>
    <t>Total CL01</t>
  </si>
  <si>
    <t>Total FNMT_CLIMATIZACIÓN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</si>
</sst>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b/>
      <sz val="9"/>
      <color indexed="81"/>
      <name val="Tahoma"/>
      <family val="2"/>
    </font>
    <font>
      <sz val="8"/>
      <color theme="1"/>
      <name val="Calibri"/>
      <family val="2"/>
      <scheme val="minor"/>
    </font>
    <font>
      <b/>
      <sz val="8"/>
      <color theme="1"/>
      <name val="Calibri"/>
      <family val="2"/>
      <scheme val="minor"/>
    </font>
    <font>
      <b/>
      <sz val="10"/>
      <color theme="1"/>
      <name val="Calibri"/>
      <family val="2"/>
      <scheme val="minor"/>
    </font>
    <font>
      <b/>
      <sz val="14"/>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15"/>
        <bgColor indexed="64"/>
      </patternFill>
    </fill>
    <fill>
      <patternFill patternType="solid">
        <fgColor indexed="57"/>
        <bgColor indexed="64"/>
      </patternFill>
    </fill>
    <fill>
      <patternFill patternType="solid">
        <fgColor indexed="22"/>
        <bgColor indexed="64"/>
      </patternFill>
    </fill>
  </fills>
  <borders count="1">
    <border>
      <left/>
      <right/>
      <top/>
      <bottom/>
      <diagonal/>
    </border>
  </borders>
  <cellStyleXfs count="1">
    <xf numFmtId="0" fontId="0" fillId="0" borderId="0"/>
  </cellStyleXfs>
  <cellXfs count="36">
    <xf numFmtId="0" fontId="0" fillId="0" borderId="0" xfId="0"/>
    <xf numFmtId="49" fontId="4" fillId="0" borderId="0" xfId="0" applyNumberFormat="1" applyFont="1"/>
    <xf numFmtId="0" fontId="4" fillId="0" borderId="0" xfId="0" applyFont="1"/>
    <xf numFmtId="49" fontId="5" fillId="0" borderId="0" xfId="0" applyNumberFormat="1" applyFont="1" applyAlignment="1">
      <alignment vertical="top"/>
    </xf>
    <xf numFmtId="0" fontId="5" fillId="0" borderId="0" xfId="0" applyFont="1" applyAlignment="1">
      <alignment vertical="top"/>
    </xf>
    <xf numFmtId="49" fontId="6" fillId="0" borderId="0" xfId="0" applyNumberFormat="1" applyFont="1" applyAlignment="1">
      <alignment vertical="top"/>
    </xf>
    <xf numFmtId="49" fontId="6" fillId="0" borderId="0" xfId="0" applyNumberFormat="1" applyFont="1" applyAlignment="1">
      <alignment vertical="top" wrapText="1"/>
    </xf>
    <xf numFmtId="49" fontId="6" fillId="0" borderId="0" xfId="0" applyNumberFormat="1" applyFont="1" applyAlignment="1">
      <alignment horizontal="right" vertical="top"/>
    </xf>
    <xf numFmtId="49" fontId="3" fillId="3" borderId="0" xfId="0" applyNumberFormat="1" applyFont="1" applyFill="1" applyAlignment="1">
      <alignment vertical="top"/>
    </xf>
    <xf numFmtId="49" fontId="3" fillId="3" borderId="0" xfId="0" applyNumberFormat="1" applyFont="1" applyFill="1" applyAlignment="1">
      <alignment vertical="top" wrapText="1"/>
    </xf>
    <xf numFmtId="0" fontId="3" fillId="3" borderId="0" xfId="0" applyFont="1" applyFill="1" applyAlignment="1">
      <alignment vertical="top"/>
    </xf>
    <xf numFmtId="49" fontId="3" fillId="4" borderId="0" xfId="0" applyNumberFormat="1" applyFont="1" applyFill="1" applyAlignment="1">
      <alignment vertical="top"/>
    </xf>
    <xf numFmtId="49" fontId="3" fillId="4" borderId="0" xfId="0" applyNumberFormat="1" applyFont="1" applyFill="1" applyAlignment="1">
      <alignment vertical="top" wrapText="1"/>
    </xf>
    <xf numFmtId="0" fontId="3" fillId="4" borderId="0" xfId="0" applyFont="1" applyFill="1" applyAlignment="1">
      <alignment vertical="top"/>
    </xf>
    <xf numFmtId="49" fontId="2" fillId="0" borderId="0" xfId="0" applyNumberFormat="1" applyFont="1" applyAlignment="1">
      <alignment vertical="top"/>
    </xf>
    <xf numFmtId="49" fontId="2" fillId="0" borderId="0" xfId="0" applyNumberFormat="1" applyFont="1" applyAlignment="1">
      <alignment vertical="top" wrapText="1"/>
    </xf>
    <xf numFmtId="0" fontId="2" fillId="0" borderId="0" xfId="0" applyFont="1" applyAlignment="1">
      <alignment vertical="top"/>
    </xf>
    <xf numFmtId="4" fontId="2" fillId="2" borderId="0" xfId="0" applyNumberFormat="1" applyFont="1" applyFill="1" applyAlignment="1">
      <alignment vertical="top"/>
    </xf>
    <xf numFmtId="0" fontId="2" fillId="0" borderId="0" xfId="0" applyFont="1" applyAlignment="1">
      <alignment vertical="top" wrapText="1"/>
    </xf>
    <xf numFmtId="164" fontId="2" fillId="0" borderId="0" xfId="0" applyNumberFormat="1" applyFont="1" applyAlignment="1">
      <alignment vertical="top"/>
    </xf>
    <xf numFmtId="4" fontId="2" fillId="0" borderId="0" xfId="0" applyNumberFormat="1" applyFont="1" applyAlignment="1">
      <alignment vertical="top"/>
    </xf>
    <xf numFmtId="49" fontId="3" fillId="0" borderId="0" xfId="0" applyNumberFormat="1" applyFont="1" applyAlignment="1">
      <alignment vertical="top"/>
    </xf>
    <xf numFmtId="0" fontId="2" fillId="5" borderId="0" xfId="0" applyFont="1" applyFill="1" applyAlignment="1">
      <alignment vertical="top"/>
    </xf>
    <xf numFmtId="0" fontId="2" fillId="5" borderId="0" xfId="0" applyFont="1" applyFill="1" applyAlignment="1">
      <alignment vertical="top" wrapText="1"/>
    </xf>
    <xf numFmtId="4" fontId="2" fillId="2" borderId="0" xfId="0" applyNumberFormat="1" applyFont="1" applyFill="1" applyAlignment="1" applyProtection="1">
      <alignment vertical="top"/>
      <protection locked="0"/>
    </xf>
    <xf numFmtId="0" fontId="4" fillId="0" borderId="0" xfId="0" applyFont="1" applyProtection="1"/>
    <xf numFmtId="0" fontId="5" fillId="0" borderId="0" xfId="0" applyFont="1" applyAlignment="1" applyProtection="1">
      <alignment vertical="top"/>
    </xf>
    <xf numFmtId="49" fontId="6" fillId="0" borderId="0" xfId="0" applyNumberFormat="1" applyFont="1" applyAlignment="1" applyProtection="1">
      <alignment horizontal="right" vertical="top"/>
    </xf>
    <xf numFmtId="3" fontId="3" fillId="2" borderId="0" xfId="0" applyNumberFormat="1" applyFont="1" applyFill="1" applyAlignment="1" applyProtection="1">
      <alignment vertical="top"/>
    </xf>
    <xf numFmtId="4" fontId="3" fillId="2" borderId="0" xfId="0" applyNumberFormat="1" applyFont="1" applyFill="1" applyAlignment="1" applyProtection="1">
      <alignment vertical="top"/>
    </xf>
    <xf numFmtId="4" fontId="2" fillId="2" borderId="0" xfId="0" applyNumberFormat="1" applyFont="1" applyFill="1" applyAlignment="1" applyProtection="1">
      <alignment vertical="top"/>
    </xf>
    <xf numFmtId="0" fontId="2" fillId="0" borderId="0" xfId="0" applyFont="1" applyAlignment="1" applyProtection="1">
      <alignment vertical="top"/>
    </xf>
    <xf numFmtId="4" fontId="2" fillId="0" borderId="0" xfId="0" applyNumberFormat="1" applyFont="1" applyAlignment="1" applyProtection="1">
      <alignment vertical="top"/>
    </xf>
    <xf numFmtId="0" fontId="2" fillId="5" borderId="0" xfId="0" applyFont="1" applyFill="1" applyAlignment="1" applyProtection="1">
      <alignment vertical="top"/>
    </xf>
    <xf numFmtId="3" fontId="2" fillId="0" borderId="0" xfId="0" applyNumberFormat="1" applyFont="1" applyAlignment="1" applyProtection="1">
      <alignment vertical="top"/>
    </xf>
    <xf numFmtId="0" fontId="0" fillId="0" borderId="0" xfId="0"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82"/>
  <sheetViews>
    <sheetView tabSelected="1" view="pageBreakPreview" zoomScaleNormal="100" zoomScaleSheetLayoutView="100" workbookViewId="0">
      <selection activeCell="L6" sqref="L6"/>
    </sheetView>
  </sheetViews>
  <sheetFormatPr baseColWidth="10" defaultColWidth="9.140625" defaultRowHeight="15" x14ac:dyDescent="0.25"/>
  <cols>
    <col min="1" max="1" width="14.28515625" bestFit="1" customWidth="1"/>
    <col min="2" max="2" width="5.7109375" customWidth="1"/>
    <col min="3" max="3" width="3.85546875" customWidth="1"/>
    <col min="4" max="4" width="49.28515625" customWidth="1"/>
    <col min="5" max="5" width="21.7109375" bestFit="1" customWidth="1"/>
    <col min="6" max="6" width="10.42578125" bestFit="1" customWidth="1"/>
    <col min="7" max="7" width="8.5703125" customWidth="1"/>
    <col min="8" max="8" width="8.28515625" customWidth="1"/>
    <col min="9" max="9" width="6.5703125" customWidth="1"/>
    <col min="10" max="10" width="18.140625" bestFit="1" customWidth="1"/>
    <col min="11" max="11" width="8" style="35" customWidth="1"/>
    <col min="12" max="12" width="6.85546875" style="35" customWidth="1"/>
    <col min="13" max="13" width="8.140625" style="35" customWidth="1"/>
  </cols>
  <sheetData>
    <row r="1" spans="1:13" x14ac:dyDescent="0.25">
      <c r="A1" s="1" t="s">
        <v>0</v>
      </c>
      <c r="B1" s="2"/>
      <c r="C1" s="2"/>
      <c r="D1" s="2"/>
      <c r="E1" s="2"/>
      <c r="F1" s="2"/>
      <c r="G1" s="2"/>
      <c r="H1" s="2"/>
      <c r="I1" s="2"/>
      <c r="J1" s="2"/>
      <c r="K1" s="25"/>
      <c r="L1" s="25"/>
      <c r="M1" s="25"/>
    </row>
    <row r="2" spans="1:13" ht="18.75" x14ac:dyDescent="0.25">
      <c r="A2" s="3" t="s">
        <v>1</v>
      </c>
      <c r="B2" s="4"/>
      <c r="C2" s="4"/>
      <c r="D2" s="4"/>
      <c r="E2" s="4"/>
      <c r="F2" s="4"/>
      <c r="G2" s="4"/>
      <c r="H2" s="4"/>
      <c r="I2" s="4"/>
      <c r="J2" s="4"/>
      <c r="K2" s="26"/>
      <c r="L2" s="26"/>
      <c r="M2" s="26"/>
    </row>
    <row r="3" spans="1:13" x14ac:dyDescent="0.25">
      <c r="A3" s="5" t="s">
        <v>2</v>
      </c>
      <c r="B3" s="5" t="s">
        <v>5</v>
      </c>
      <c r="C3" s="5" t="s">
        <v>6</v>
      </c>
      <c r="D3" s="6" t="s">
        <v>3</v>
      </c>
      <c r="E3" s="5" t="s">
        <v>9</v>
      </c>
      <c r="F3" s="7" t="s">
        <v>10</v>
      </c>
      <c r="G3" s="7" t="s">
        <v>11</v>
      </c>
      <c r="H3" s="7" t="s">
        <v>12</v>
      </c>
      <c r="I3" s="7" t="s">
        <v>13</v>
      </c>
      <c r="J3" s="7" t="s">
        <v>14</v>
      </c>
      <c r="K3" s="27" t="s">
        <v>7</v>
      </c>
      <c r="L3" s="27" t="s">
        <v>8</v>
      </c>
      <c r="M3" s="27" t="s">
        <v>4</v>
      </c>
    </row>
    <row r="4" spans="1:13" x14ac:dyDescent="0.25">
      <c r="A4" s="8" t="s">
        <v>15</v>
      </c>
      <c r="B4" s="8" t="s">
        <v>17</v>
      </c>
      <c r="C4" s="8" t="s">
        <v>18</v>
      </c>
      <c r="D4" s="9" t="s">
        <v>16</v>
      </c>
      <c r="E4" s="10"/>
      <c r="F4" s="10"/>
      <c r="G4" s="10"/>
      <c r="H4" s="10"/>
      <c r="I4" s="10"/>
      <c r="J4" s="10"/>
      <c r="K4" s="28">
        <f>K279</f>
        <v>1</v>
      </c>
      <c r="L4" s="29"/>
      <c r="M4" s="29">
        <f>M279</f>
        <v>0</v>
      </c>
    </row>
    <row r="5" spans="1:13" x14ac:dyDescent="0.25">
      <c r="A5" s="11" t="s">
        <v>19</v>
      </c>
      <c r="B5" s="11" t="s">
        <v>17</v>
      </c>
      <c r="C5" s="11" t="s">
        <v>18</v>
      </c>
      <c r="D5" s="12" t="s">
        <v>20</v>
      </c>
      <c r="E5" s="13"/>
      <c r="F5" s="13"/>
      <c r="G5" s="13"/>
      <c r="H5" s="13"/>
      <c r="I5" s="13"/>
      <c r="J5" s="13"/>
      <c r="K5" s="29">
        <f>K46</f>
        <v>1</v>
      </c>
      <c r="L5" s="29"/>
      <c r="M5" s="29">
        <f>M46</f>
        <v>0</v>
      </c>
    </row>
    <row r="6" spans="1:13" x14ac:dyDescent="0.25">
      <c r="A6" s="14" t="s">
        <v>21</v>
      </c>
      <c r="B6" s="14" t="s">
        <v>23</v>
      </c>
      <c r="C6" s="14" t="s">
        <v>24</v>
      </c>
      <c r="D6" s="15" t="s">
        <v>22</v>
      </c>
      <c r="E6" s="16"/>
      <c r="F6" s="16"/>
      <c r="G6" s="16"/>
      <c r="H6" s="16"/>
      <c r="I6" s="16"/>
      <c r="J6" s="16"/>
      <c r="K6" s="30">
        <f>K9</f>
        <v>6</v>
      </c>
      <c r="L6" s="24"/>
      <c r="M6" s="30">
        <f>K6*L6</f>
        <v>0</v>
      </c>
    </row>
    <row r="7" spans="1:13" ht="225" x14ac:dyDescent="0.25">
      <c r="A7" s="16"/>
      <c r="B7" s="16"/>
      <c r="C7" s="16"/>
      <c r="D7" s="18" t="s">
        <v>25</v>
      </c>
      <c r="E7" s="16"/>
      <c r="F7" s="16"/>
      <c r="G7" s="16"/>
      <c r="H7" s="16"/>
      <c r="I7" s="16"/>
      <c r="J7" s="16"/>
      <c r="K7" s="31"/>
      <c r="L7" s="31"/>
      <c r="M7" s="31"/>
    </row>
    <row r="8" spans="1:13" x14ac:dyDescent="0.25">
      <c r="A8" s="16"/>
      <c r="B8" s="16"/>
      <c r="C8" s="16"/>
      <c r="D8" s="18"/>
      <c r="E8" s="14" t="s">
        <v>26</v>
      </c>
      <c r="F8" s="19">
        <v>6</v>
      </c>
      <c r="G8" s="20">
        <v>0</v>
      </c>
      <c r="H8" s="20">
        <v>0</v>
      </c>
      <c r="I8" s="20">
        <v>0</v>
      </c>
      <c r="J8" s="17">
        <f>OR(F8&lt;&gt;0,G8&lt;&gt;0,H8&lt;&gt;0,I8&lt;&gt;0)*(F8 + (F8 = 0))*(G8 + (G8 = 0))*(H8 + (H8 = 0))*(I8 + (I8 = 0))</f>
        <v>6</v>
      </c>
      <c r="K8" s="31"/>
      <c r="L8" s="32"/>
      <c r="M8" s="32"/>
    </row>
    <row r="9" spans="1:13" x14ac:dyDescent="0.25">
      <c r="A9" s="16"/>
      <c r="B9" s="16"/>
      <c r="C9" s="16"/>
      <c r="D9" s="18"/>
      <c r="E9" s="16"/>
      <c r="F9" s="16"/>
      <c r="G9" s="16"/>
      <c r="H9" s="16"/>
      <c r="I9" s="16"/>
      <c r="J9" s="21" t="s">
        <v>27</v>
      </c>
      <c r="K9" s="29">
        <f>SUM(J8:J8)</f>
        <v>6</v>
      </c>
      <c r="L9" s="32">
        <f>L6</f>
        <v>0</v>
      </c>
      <c r="M9" s="30">
        <f>K9*L9</f>
        <v>0</v>
      </c>
    </row>
    <row r="10" spans="1:13" ht="1.1499999999999999" customHeight="1" x14ac:dyDescent="0.25">
      <c r="A10" s="22"/>
      <c r="B10" s="22"/>
      <c r="C10" s="22"/>
      <c r="D10" s="23"/>
      <c r="E10" s="22"/>
      <c r="F10" s="22"/>
      <c r="G10" s="22"/>
      <c r="H10" s="22"/>
      <c r="I10" s="22"/>
      <c r="J10" s="22"/>
      <c r="K10" s="33"/>
      <c r="L10" s="33"/>
      <c r="M10" s="33"/>
    </row>
    <row r="11" spans="1:13" x14ac:dyDescent="0.25">
      <c r="A11" s="14" t="s">
        <v>28</v>
      </c>
      <c r="B11" s="14" t="s">
        <v>23</v>
      </c>
      <c r="C11" s="14" t="s">
        <v>24</v>
      </c>
      <c r="D11" s="15" t="s">
        <v>29</v>
      </c>
      <c r="E11" s="16"/>
      <c r="F11" s="16"/>
      <c r="G11" s="16"/>
      <c r="H11" s="16"/>
      <c r="I11" s="16"/>
      <c r="J11" s="16"/>
      <c r="K11" s="30">
        <f>K14</f>
        <v>2</v>
      </c>
      <c r="L11" s="24"/>
      <c r="M11" s="30">
        <f>K11*L11</f>
        <v>0</v>
      </c>
    </row>
    <row r="12" spans="1:13" ht="213.75" x14ac:dyDescent="0.25">
      <c r="A12" s="16"/>
      <c r="B12" s="16"/>
      <c r="C12" s="16"/>
      <c r="D12" s="18" t="s">
        <v>30</v>
      </c>
      <c r="E12" s="16"/>
      <c r="F12" s="16"/>
      <c r="G12" s="16"/>
      <c r="H12" s="16"/>
      <c r="I12" s="16"/>
      <c r="J12" s="16"/>
      <c r="K12" s="31"/>
      <c r="L12" s="31"/>
      <c r="M12" s="31"/>
    </row>
    <row r="13" spans="1:13" x14ac:dyDescent="0.25">
      <c r="A13" s="16"/>
      <c r="B13" s="16"/>
      <c r="C13" s="16"/>
      <c r="D13" s="18"/>
      <c r="E13" s="14" t="s">
        <v>26</v>
      </c>
      <c r="F13" s="19">
        <v>2</v>
      </c>
      <c r="G13" s="20">
        <v>0</v>
      </c>
      <c r="H13" s="20">
        <v>0</v>
      </c>
      <c r="I13" s="20">
        <v>0</v>
      </c>
      <c r="J13" s="17">
        <f>OR(F13&lt;&gt;0,G13&lt;&gt;0,H13&lt;&gt;0,I13&lt;&gt;0)*(F13 + (F13 = 0))*(G13 + (G13 = 0))*(H13 + (H13 = 0))*(I13 + (I13 = 0))</f>
        <v>2</v>
      </c>
      <c r="K13" s="31"/>
      <c r="L13" s="32"/>
      <c r="M13" s="32"/>
    </row>
    <row r="14" spans="1:13" x14ac:dyDescent="0.25">
      <c r="A14" s="16"/>
      <c r="B14" s="16"/>
      <c r="C14" s="16"/>
      <c r="D14" s="18"/>
      <c r="E14" s="16"/>
      <c r="F14" s="16"/>
      <c r="G14" s="16"/>
      <c r="H14" s="16"/>
      <c r="I14" s="16"/>
      <c r="J14" s="21" t="s">
        <v>31</v>
      </c>
      <c r="K14" s="29">
        <f>SUM(J13:J13)</f>
        <v>2</v>
      </c>
      <c r="L14" s="32">
        <f>L11</f>
        <v>0</v>
      </c>
      <c r="M14" s="30">
        <f>K14*L14</f>
        <v>0</v>
      </c>
    </row>
    <row r="15" spans="1:13" ht="1.1499999999999999" customHeight="1" x14ac:dyDescent="0.25">
      <c r="A15" s="22"/>
      <c r="B15" s="22"/>
      <c r="C15" s="22"/>
      <c r="D15" s="23"/>
      <c r="E15" s="22"/>
      <c r="F15" s="22"/>
      <c r="G15" s="22"/>
      <c r="H15" s="22"/>
      <c r="I15" s="22"/>
      <c r="J15" s="22"/>
      <c r="K15" s="33"/>
      <c r="L15" s="33"/>
      <c r="M15" s="33"/>
    </row>
    <row r="16" spans="1:13" x14ac:dyDescent="0.25">
      <c r="A16" s="14" t="s">
        <v>32</v>
      </c>
      <c r="B16" s="14" t="s">
        <v>23</v>
      </c>
      <c r="C16" s="14" t="s">
        <v>24</v>
      </c>
      <c r="D16" s="15" t="s">
        <v>33</v>
      </c>
      <c r="E16" s="16"/>
      <c r="F16" s="16"/>
      <c r="G16" s="16"/>
      <c r="H16" s="16"/>
      <c r="I16" s="16"/>
      <c r="J16" s="16"/>
      <c r="K16" s="30">
        <f>K19</f>
        <v>1</v>
      </c>
      <c r="L16" s="24"/>
      <c r="M16" s="30">
        <f>K16*L16</f>
        <v>0</v>
      </c>
    </row>
    <row r="17" spans="1:13" ht="157.5" x14ac:dyDescent="0.25">
      <c r="A17" s="16"/>
      <c r="B17" s="16"/>
      <c r="C17" s="16"/>
      <c r="D17" s="18" t="s">
        <v>34</v>
      </c>
      <c r="E17" s="16"/>
      <c r="F17" s="16"/>
      <c r="G17" s="16"/>
      <c r="H17" s="16"/>
      <c r="I17" s="16"/>
      <c r="J17" s="16"/>
      <c r="K17" s="31"/>
      <c r="L17" s="31"/>
      <c r="M17" s="31"/>
    </row>
    <row r="18" spans="1:13" x14ac:dyDescent="0.25">
      <c r="A18" s="16"/>
      <c r="B18" s="16"/>
      <c r="C18" s="16"/>
      <c r="D18" s="18"/>
      <c r="E18" s="14" t="s">
        <v>35</v>
      </c>
      <c r="F18" s="19">
        <v>1</v>
      </c>
      <c r="G18" s="20">
        <v>0</v>
      </c>
      <c r="H18" s="20">
        <v>0</v>
      </c>
      <c r="I18" s="20">
        <v>0</v>
      </c>
      <c r="J18" s="17">
        <f>OR(F18&lt;&gt;0,G18&lt;&gt;0,H18&lt;&gt;0,I18&lt;&gt;0)*(F18 + (F18 = 0))*(G18 + (G18 = 0))*(H18 + (H18 = 0))*(I18 + (I18 = 0))</f>
        <v>1</v>
      </c>
      <c r="K18" s="31"/>
      <c r="L18" s="31"/>
      <c r="M18" s="31"/>
    </row>
    <row r="19" spans="1:13" x14ac:dyDescent="0.25">
      <c r="A19" s="16"/>
      <c r="B19" s="16"/>
      <c r="C19" s="16"/>
      <c r="D19" s="18"/>
      <c r="E19" s="16"/>
      <c r="F19" s="16"/>
      <c r="G19" s="16"/>
      <c r="H19" s="16"/>
      <c r="I19" s="16"/>
      <c r="J19" s="21" t="s">
        <v>36</v>
      </c>
      <c r="K19" s="29">
        <f>SUM(J18:J18)</f>
        <v>1</v>
      </c>
      <c r="L19" s="32">
        <f>L16</f>
        <v>0</v>
      </c>
      <c r="M19" s="30">
        <f>K19*L19</f>
        <v>0</v>
      </c>
    </row>
    <row r="20" spans="1:13" ht="1.1499999999999999" customHeight="1" x14ac:dyDescent="0.25">
      <c r="A20" s="22"/>
      <c r="B20" s="22"/>
      <c r="C20" s="22"/>
      <c r="D20" s="23"/>
      <c r="E20" s="22"/>
      <c r="F20" s="22"/>
      <c r="G20" s="22"/>
      <c r="H20" s="22"/>
      <c r="I20" s="22"/>
      <c r="J20" s="22"/>
      <c r="K20" s="33"/>
      <c r="L20" s="33"/>
      <c r="M20" s="33"/>
    </row>
    <row r="21" spans="1:13" x14ac:dyDescent="0.25">
      <c r="A21" s="14" t="s">
        <v>37</v>
      </c>
      <c r="B21" s="14" t="s">
        <v>23</v>
      </c>
      <c r="C21" s="14" t="s">
        <v>24</v>
      </c>
      <c r="D21" s="15" t="s">
        <v>38</v>
      </c>
      <c r="E21" s="16"/>
      <c r="F21" s="16"/>
      <c r="G21" s="16"/>
      <c r="H21" s="16"/>
      <c r="I21" s="16"/>
      <c r="J21" s="16"/>
      <c r="K21" s="30">
        <f>K24</f>
        <v>1</v>
      </c>
      <c r="L21" s="24"/>
      <c r="M21" s="30">
        <f>K21*L21</f>
        <v>0</v>
      </c>
    </row>
    <row r="22" spans="1:13" ht="157.5" x14ac:dyDescent="0.25">
      <c r="A22" s="16"/>
      <c r="B22" s="16"/>
      <c r="C22" s="16"/>
      <c r="D22" s="18" t="s">
        <v>39</v>
      </c>
      <c r="E22" s="16"/>
      <c r="F22" s="16"/>
      <c r="G22" s="16"/>
      <c r="H22" s="16"/>
      <c r="I22" s="16"/>
      <c r="J22" s="16"/>
      <c r="K22" s="31"/>
      <c r="L22" s="31"/>
      <c r="M22" s="31"/>
    </row>
    <row r="23" spans="1:13" x14ac:dyDescent="0.25">
      <c r="A23" s="16"/>
      <c r="B23" s="16"/>
      <c r="C23" s="16"/>
      <c r="D23" s="18"/>
      <c r="E23" s="14" t="s">
        <v>40</v>
      </c>
      <c r="F23" s="19">
        <v>1</v>
      </c>
      <c r="G23" s="20">
        <v>0</v>
      </c>
      <c r="H23" s="20">
        <v>0</v>
      </c>
      <c r="I23" s="20">
        <v>0</v>
      </c>
      <c r="J23" s="17">
        <f>OR(F23&lt;&gt;0,G23&lt;&gt;0,H23&lt;&gt;0,I23&lt;&gt;0)*(F23 + (F23 = 0))*(G23 + (G23 = 0))*(H23 + (H23 = 0))*(I23 + (I23 = 0))</f>
        <v>1</v>
      </c>
      <c r="K23" s="31"/>
      <c r="L23" s="31"/>
      <c r="M23" s="31"/>
    </row>
    <row r="24" spans="1:13" x14ac:dyDescent="0.25">
      <c r="A24" s="16"/>
      <c r="B24" s="16"/>
      <c r="C24" s="16"/>
      <c r="D24" s="18"/>
      <c r="E24" s="16"/>
      <c r="F24" s="16"/>
      <c r="G24" s="16"/>
      <c r="H24" s="16"/>
      <c r="I24" s="16"/>
      <c r="J24" s="21" t="s">
        <v>41</v>
      </c>
      <c r="K24" s="29">
        <f>SUM(J23:J23)</f>
        <v>1</v>
      </c>
      <c r="L24" s="32">
        <f>L21</f>
        <v>0</v>
      </c>
      <c r="M24" s="30">
        <f>K24*L24</f>
        <v>0</v>
      </c>
    </row>
    <row r="25" spans="1:13" ht="1.1499999999999999" customHeight="1" x14ac:dyDescent="0.25">
      <c r="A25" s="22"/>
      <c r="B25" s="22"/>
      <c r="C25" s="22"/>
      <c r="D25" s="23"/>
      <c r="E25" s="22"/>
      <c r="F25" s="22"/>
      <c r="G25" s="22"/>
      <c r="H25" s="22"/>
      <c r="I25" s="22"/>
      <c r="J25" s="22"/>
      <c r="K25" s="33"/>
      <c r="L25" s="33"/>
      <c r="M25" s="33"/>
    </row>
    <row r="26" spans="1:13" x14ac:dyDescent="0.25">
      <c r="A26" s="14" t="s">
        <v>42</v>
      </c>
      <c r="B26" s="14" t="s">
        <v>23</v>
      </c>
      <c r="C26" s="14" t="s">
        <v>24</v>
      </c>
      <c r="D26" s="15" t="s">
        <v>43</v>
      </c>
      <c r="E26" s="16"/>
      <c r="F26" s="16"/>
      <c r="G26" s="16"/>
      <c r="H26" s="16"/>
      <c r="I26" s="16"/>
      <c r="J26" s="16"/>
      <c r="K26" s="30">
        <f>K29</f>
        <v>1</v>
      </c>
      <c r="L26" s="24"/>
      <c r="M26" s="30">
        <f>K26*L26</f>
        <v>0</v>
      </c>
    </row>
    <row r="27" spans="1:13" ht="33.75" x14ac:dyDescent="0.25">
      <c r="A27" s="16"/>
      <c r="B27" s="16"/>
      <c r="C27" s="16"/>
      <c r="D27" s="18" t="s">
        <v>44</v>
      </c>
      <c r="E27" s="16"/>
      <c r="F27" s="16"/>
      <c r="G27" s="16"/>
      <c r="H27" s="16"/>
      <c r="I27" s="16"/>
      <c r="J27" s="16"/>
      <c r="K27" s="31"/>
      <c r="L27" s="31"/>
      <c r="M27" s="31"/>
    </row>
    <row r="28" spans="1:13" x14ac:dyDescent="0.25">
      <c r="A28" s="16"/>
      <c r="B28" s="16"/>
      <c r="C28" s="16"/>
      <c r="D28" s="18"/>
      <c r="E28" s="14" t="s">
        <v>45</v>
      </c>
      <c r="F28" s="19">
        <v>1</v>
      </c>
      <c r="G28" s="20">
        <v>0</v>
      </c>
      <c r="H28" s="20">
        <v>0</v>
      </c>
      <c r="I28" s="20">
        <v>0</v>
      </c>
      <c r="J28" s="17">
        <f>OR(F28&lt;&gt;0,G28&lt;&gt;0,H28&lt;&gt;0,I28&lt;&gt;0)*(F28 + (F28 = 0))*(G28 + (G28 = 0))*(H28 + (H28 = 0))*(I28 + (I28 = 0))</f>
        <v>1</v>
      </c>
      <c r="K28" s="31"/>
      <c r="L28" s="31"/>
      <c r="M28" s="31"/>
    </row>
    <row r="29" spans="1:13" x14ac:dyDescent="0.25">
      <c r="A29" s="16"/>
      <c r="B29" s="16"/>
      <c r="C29" s="16"/>
      <c r="D29" s="18"/>
      <c r="E29" s="16"/>
      <c r="F29" s="16"/>
      <c r="G29" s="16"/>
      <c r="H29" s="16"/>
      <c r="I29" s="16"/>
      <c r="J29" s="21" t="s">
        <v>46</v>
      </c>
      <c r="K29" s="29">
        <f>SUM(J28:J28)</f>
        <v>1</v>
      </c>
      <c r="L29" s="32">
        <f>L26</f>
        <v>0</v>
      </c>
      <c r="M29" s="30">
        <f>K29*L29</f>
        <v>0</v>
      </c>
    </row>
    <row r="30" spans="1:13" ht="1.1499999999999999" customHeight="1" x14ac:dyDescent="0.25">
      <c r="A30" s="22"/>
      <c r="B30" s="22"/>
      <c r="C30" s="22"/>
      <c r="D30" s="23"/>
      <c r="E30" s="22"/>
      <c r="F30" s="22"/>
      <c r="G30" s="22"/>
      <c r="H30" s="22"/>
      <c r="I30" s="22"/>
      <c r="J30" s="22"/>
      <c r="K30" s="33"/>
      <c r="L30" s="33"/>
      <c r="M30" s="33"/>
    </row>
    <row r="31" spans="1:13" x14ac:dyDescent="0.25">
      <c r="A31" s="14" t="s">
        <v>47</v>
      </c>
      <c r="B31" s="14" t="s">
        <v>23</v>
      </c>
      <c r="C31" s="14" t="s">
        <v>24</v>
      </c>
      <c r="D31" s="15" t="s">
        <v>48</v>
      </c>
      <c r="E31" s="16"/>
      <c r="F31" s="16"/>
      <c r="G31" s="16"/>
      <c r="H31" s="16"/>
      <c r="I31" s="16"/>
      <c r="J31" s="16"/>
      <c r="K31" s="30">
        <f>K34</f>
        <v>1</v>
      </c>
      <c r="L31" s="24"/>
      <c r="M31" s="30">
        <f>K31*L31</f>
        <v>0</v>
      </c>
    </row>
    <row r="32" spans="1:13" ht="78.75" x14ac:dyDescent="0.25">
      <c r="A32" s="16"/>
      <c r="B32" s="16"/>
      <c r="C32" s="16"/>
      <c r="D32" s="18" t="s">
        <v>49</v>
      </c>
      <c r="E32" s="16"/>
      <c r="F32" s="16"/>
      <c r="G32" s="16"/>
      <c r="H32" s="16"/>
      <c r="I32" s="16"/>
      <c r="J32" s="16"/>
      <c r="K32" s="31"/>
      <c r="L32" s="31"/>
      <c r="M32" s="31"/>
    </row>
    <row r="33" spans="1:13" x14ac:dyDescent="0.25">
      <c r="A33" s="16"/>
      <c r="B33" s="16"/>
      <c r="C33" s="16"/>
      <c r="D33" s="18"/>
      <c r="E33" s="14" t="s">
        <v>50</v>
      </c>
      <c r="F33" s="19">
        <v>1</v>
      </c>
      <c r="G33" s="20">
        <v>0</v>
      </c>
      <c r="H33" s="20">
        <v>0</v>
      </c>
      <c r="I33" s="20">
        <v>0</v>
      </c>
      <c r="J33" s="17">
        <f>OR(F33&lt;&gt;0,G33&lt;&gt;0,H33&lt;&gt;0,I33&lt;&gt;0)*(F33 + (F33 = 0))*(G33 + (G33 = 0))*(H33 + (H33 = 0))*(I33 + (I33 = 0))</f>
        <v>1</v>
      </c>
      <c r="K33" s="31"/>
      <c r="L33" s="31"/>
      <c r="M33" s="31"/>
    </row>
    <row r="34" spans="1:13" x14ac:dyDescent="0.25">
      <c r="A34" s="16"/>
      <c r="B34" s="16"/>
      <c r="C34" s="16"/>
      <c r="D34" s="18"/>
      <c r="E34" s="16"/>
      <c r="F34" s="16"/>
      <c r="G34" s="16"/>
      <c r="H34" s="16"/>
      <c r="I34" s="16"/>
      <c r="J34" s="21" t="s">
        <v>51</v>
      </c>
      <c r="K34" s="29">
        <f>SUM(J33:J33)</f>
        <v>1</v>
      </c>
      <c r="L34" s="32">
        <f>L31</f>
        <v>0</v>
      </c>
      <c r="M34" s="30">
        <f>K34*L34</f>
        <v>0</v>
      </c>
    </row>
    <row r="35" spans="1:13" ht="1.1499999999999999" customHeight="1" x14ac:dyDescent="0.25">
      <c r="A35" s="22"/>
      <c r="B35" s="22"/>
      <c r="C35" s="22"/>
      <c r="D35" s="23"/>
      <c r="E35" s="22"/>
      <c r="F35" s="22"/>
      <c r="G35" s="22"/>
      <c r="H35" s="22"/>
      <c r="I35" s="22"/>
      <c r="J35" s="22"/>
      <c r="K35" s="33"/>
      <c r="L35" s="33"/>
      <c r="M35" s="33"/>
    </row>
    <row r="36" spans="1:13" x14ac:dyDescent="0.25">
      <c r="A36" s="14" t="s">
        <v>52</v>
      </c>
      <c r="B36" s="14" t="s">
        <v>23</v>
      </c>
      <c r="C36" s="14" t="s">
        <v>24</v>
      </c>
      <c r="D36" s="15" t="s">
        <v>53</v>
      </c>
      <c r="E36" s="16"/>
      <c r="F36" s="16"/>
      <c r="G36" s="16"/>
      <c r="H36" s="16"/>
      <c r="I36" s="16"/>
      <c r="J36" s="16"/>
      <c r="K36" s="30">
        <f>K39</f>
        <v>1</v>
      </c>
      <c r="L36" s="24"/>
      <c r="M36" s="30">
        <f>K36*L36</f>
        <v>0</v>
      </c>
    </row>
    <row r="37" spans="1:13" ht="90" x14ac:dyDescent="0.25">
      <c r="A37" s="16"/>
      <c r="B37" s="16"/>
      <c r="C37" s="16"/>
      <c r="D37" s="18" t="s">
        <v>54</v>
      </c>
      <c r="E37" s="16"/>
      <c r="F37" s="16"/>
      <c r="G37" s="16"/>
      <c r="H37" s="16"/>
      <c r="I37" s="16"/>
      <c r="J37" s="16"/>
      <c r="K37" s="31"/>
      <c r="L37" s="31"/>
      <c r="M37" s="31"/>
    </row>
    <row r="38" spans="1:13" x14ac:dyDescent="0.25">
      <c r="A38" s="16"/>
      <c r="B38" s="16"/>
      <c r="C38" s="16"/>
      <c r="D38" s="18"/>
      <c r="E38" s="14" t="s">
        <v>55</v>
      </c>
      <c r="F38" s="19">
        <v>1</v>
      </c>
      <c r="G38" s="20">
        <v>0</v>
      </c>
      <c r="H38" s="20">
        <v>0</v>
      </c>
      <c r="I38" s="20">
        <v>0</v>
      </c>
      <c r="J38" s="17">
        <f>OR(F38&lt;&gt;0,G38&lt;&gt;0,H38&lt;&gt;0,I38&lt;&gt;0)*(F38 + (F38 = 0))*(G38 + (G38 = 0))*(H38 + (H38 = 0))*(I38 + (I38 = 0))</f>
        <v>1</v>
      </c>
      <c r="K38" s="31"/>
      <c r="L38" s="31"/>
      <c r="M38" s="31"/>
    </row>
    <row r="39" spans="1:13" x14ac:dyDescent="0.25">
      <c r="A39" s="16"/>
      <c r="B39" s="16"/>
      <c r="C39" s="16"/>
      <c r="D39" s="18"/>
      <c r="E39" s="16"/>
      <c r="F39" s="16"/>
      <c r="G39" s="16"/>
      <c r="H39" s="16"/>
      <c r="I39" s="16"/>
      <c r="J39" s="21" t="s">
        <v>56</v>
      </c>
      <c r="K39" s="29">
        <f>SUM(J38:J38)</f>
        <v>1</v>
      </c>
      <c r="L39" s="32">
        <f>L36</f>
        <v>0</v>
      </c>
      <c r="M39" s="30">
        <f>K39*L39</f>
        <v>0</v>
      </c>
    </row>
    <row r="40" spans="1:13" ht="1.1499999999999999" customHeight="1" x14ac:dyDescent="0.25">
      <c r="A40" s="22"/>
      <c r="B40" s="22"/>
      <c r="C40" s="22"/>
      <c r="D40" s="23"/>
      <c r="E40" s="22"/>
      <c r="F40" s="22"/>
      <c r="G40" s="22"/>
      <c r="H40" s="22"/>
      <c r="I40" s="22"/>
      <c r="J40" s="22"/>
      <c r="K40" s="33"/>
      <c r="L40" s="33"/>
      <c r="M40" s="33"/>
    </row>
    <row r="41" spans="1:13" x14ac:dyDescent="0.25">
      <c r="A41" s="14" t="s">
        <v>57</v>
      </c>
      <c r="B41" s="14" t="s">
        <v>23</v>
      </c>
      <c r="C41" s="14" t="s">
        <v>24</v>
      </c>
      <c r="D41" s="15" t="s">
        <v>58</v>
      </c>
      <c r="E41" s="16"/>
      <c r="F41" s="16"/>
      <c r="G41" s="16"/>
      <c r="H41" s="16"/>
      <c r="I41" s="16"/>
      <c r="J41" s="16"/>
      <c r="K41" s="30">
        <f>K44</f>
        <v>1</v>
      </c>
      <c r="L41" s="24"/>
      <c r="M41" s="30">
        <f>K41*L41</f>
        <v>0</v>
      </c>
    </row>
    <row r="42" spans="1:13" ht="22.5" x14ac:dyDescent="0.25">
      <c r="A42" s="16"/>
      <c r="B42" s="16"/>
      <c r="C42" s="16"/>
      <c r="D42" s="18" t="s">
        <v>59</v>
      </c>
      <c r="E42" s="16"/>
      <c r="F42" s="16"/>
      <c r="G42" s="16"/>
      <c r="H42" s="16"/>
      <c r="I42" s="16"/>
      <c r="J42" s="16"/>
      <c r="K42" s="31"/>
      <c r="L42" s="31"/>
      <c r="M42" s="31"/>
    </row>
    <row r="43" spans="1:13" x14ac:dyDescent="0.25">
      <c r="A43" s="16"/>
      <c r="B43" s="16"/>
      <c r="C43" s="16"/>
      <c r="D43" s="18"/>
      <c r="E43" s="14" t="s">
        <v>60</v>
      </c>
      <c r="F43" s="19">
        <v>1</v>
      </c>
      <c r="G43" s="20">
        <v>0</v>
      </c>
      <c r="H43" s="20">
        <v>0</v>
      </c>
      <c r="I43" s="20">
        <v>0</v>
      </c>
      <c r="J43" s="17">
        <f>OR(F43&lt;&gt;0,G43&lt;&gt;0,H43&lt;&gt;0,I43&lt;&gt;0)*(F43 + (F43 = 0))*(G43 + (G43 = 0))*(H43 + (H43 = 0))*(I43 + (I43 = 0))</f>
        <v>1</v>
      </c>
      <c r="K43" s="31"/>
      <c r="L43" s="31"/>
      <c r="M43" s="31"/>
    </row>
    <row r="44" spans="1:13" x14ac:dyDescent="0.25">
      <c r="A44" s="16"/>
      <c r="B44" s="16"/>
      <c r="C44" s="16"/>
      <c r="D44" s="18"/>
      <c r="E44" s="16"/>
      <c r="F44" s="16"/>
      <c r="G44" s="16"/>
      <c r="H44" s="16"/>
      <c r="I44" s="16"/>
      <c r="J44" s="21" t="s">
        <v>61</v>
      </c>
      <c r="K44" s="29">
        <f>SUM(J43:J43)</f>
        <v>1</v>
      </c>
      <c r="L44" s="32">
        <f>L41</f>
        <v>0</v>
      </c>
      <c r="M44" s="30">
        <f>K44*L44</f>
        <v>0</v>
      </c>
    </row>
    <row r="45" spans="1:13" ht="1.1499999999999999" customHeight="1" x14ac:dyDescent="0.25">
      <c r="A45" s="22"/>
      <c r="B45" s="22"/>
      <c r="C45" s="22"/>
      <c r="D45" s="23"/>
      <c r="E45" s="22"/>
      <c r="F45" s="22"/>
      <c r="G45" s="22"/>
      <c r="H45" s="22"/>
      <c r="I45" s="22"/>
      <c r="J45" s="22"/>
      <c r="K45" s="33"/>
      <c r="L45" s="33"/>
      <c r="M45" s="33"/>
    </row>
    <row r="46" spans="1:13" x14ac:dyDescent="0.25">
      <c r="A46" s="16"/>
      <c r="B46" s="16"/>
      <c r="C46" s="16"/>
      <c r="D46" s="18"/>
      <c r="E46" s="16"/>
      <c r="F46" s="16"/>
      <c r="G46" s="16"/>
      <c r="H46" s="16"/>
      <c r="I46" s="16"/>
      <c r="J46" s="21" t="s">
        <v>62</v>
      </c>
      <c r="K46" s="32">
        <v>1</v>
      </c>
      <c r="L46" s="29"/>
      <c r="M46" s="30">
        <f>M44+M39+M34+M29+M24+M19+M14+M9</f>
        <v>0</v>
      </c>
    </row>
    <row r="47" spans="1:13" ht="1.1499999999999999" customHeight="1" x14ac:dyDescent="0.25">
      <c r="A47" s="22"/>
      <c r="B47" s="22"/>
      <c r="C47" s="22"/>
      <c r="D47" s="23"/>
      <c r="E47" s="22"/>
      <c r="F47" s="22"/>
      <c r="G47" s="22"/>
      <c r="H47" s="22"/>
      <c r="I47" s="22"/>
      <c r="J47" s="22"/>
      <c r="K47" s="33"/>
      <c r="L47" s="33"/>
      <c r="M47" s="33"/>
    </row>
    <row r="48" spans="1:13" x14ac:dyDescent="0.25">
      <c r="A48" s="11" t="s">
        <v>63</v>
      </c>
      <c r="B48" s="11" t="s">
        <v>17</v>
      </c>
      <c r="C48" s="11" t="s">
        <v>18</v>
      </c>
      <c r="D48" s="12" t="s">
        <v>64</v>
      </c>
      <c r="E48" s="13"/>
      <c r="F48" s="13"/>
      <c r="G48" s="13"/>
      <c r="H48" s="13"/>
      <c r="I48" s="13"/>
      <c r="J48" s="13"/>
      <c r="K48" s="29">
        <f>K155</f>
        <v>1</v>
      </c>
      <c r="L48" s="29"/>
      <c r="M48" s="30">
        <f>M155</f>
        <v>0</v>
      </c>
    </row>
    <row r="49" spans="1:13" x14ac:dyDescent="0.25">
      <c r="A49" s="14" t="s">
        <v>65</v>
      </c>
      <c r="B49" s="14" t="s">
        <v>23</v>
      </c>
      <c r="C49" s="14" t="s">
        <v>24</v>
      </c>
      <c r="D49" s="15" t="s">
        <v>66</v>
      </c>
      <c r="E49" s="16"/>
      <c r="F49" s="16"/>
      <c r="G49" s="16"/>
      <c r="H49" s="16"/>
      <c r="I49" s="16"/>
      <c r="J49" s="16"/>
      <c r="K49" s="30">
        <f>K52</f>
        <v>6</v>
      </c>
      <c r="L49" s="24"/>
      <c r="M49" s="30">
        <f>K49*L49</f>
        <v>0</v>
      </c>
    </row>
    <row r="50" spans="1:13" ht="101.25" x14ac:dyDescent="0.25">
      <c r="A50" s="16"/>
      <c r="B50" s="16"/>
      <c r="C50" s="16"/>
      <c r="D50" s="18" t="s">
        <v>67</v>
      </c>
      <c r="E50" s="16"/>
      <c r="F50" s="16"/>
      <c r="G50" s="16"/>
      <c r="H50" s="16"/>
      <c r="I50" s="16"/>
      <c r="J50" s="16"/>
      <c r="K50" s="31"/>
      <c r="L50" s="31"/>
      <c r="M50" s="31"/>
    </row>
    <row r="51" spans="1:13" x14ac:dyDescent="0.25">
      <c r="A51" s="16"/>
      <c r="B51" s="16"/>
      <c r="C51" s="16"/>
      <c r="D51" s="18"/>
      <c r="E51" s="14" t="s">
        <v>68</v>
      </c>
      <c r="F51" s="19">
        <v>6</v>
      </c>
      <c r="G51" s="20">
        <v>0</v>
      </c>
      <c r="H51" s="20">
        <v>0</v>
      </c>
      <c r="I51" s="20">
        <v>0</v>
      </c>
      <c r="J51" s="17">
        <f>OR(F51&lt;&gt;0,G51&lt;&gt;0,H51&lt;&gt;0,I51&lt;&gt;0)*(F51 + (F51 = 0))*(G51 + (G51 = 0))*(H51 + (H51 = 0))*(I51 + (I51 = 0))</f>
        <v>6</v>
      </c>
      <c r="K51" s="31"/>
      <c r="L51" s="31"/>
      <c r="M51" s="31"/>
    </row>
    <row r="52" spans="1:13" x14ac:dyDescent="0.25">
      <c r="A52" s="16"/>
      <c r="B52" s="16"/>
      <c r="C52" s="16"/>
      <c r="D52" s="18"/>
      <c r="E52" s="16"/>
      <c r="F52" s="16"/>
      <c r="G52" s="16"/>
      <c r="H52" s="16"/>
      <c r="I52" s="16"/>
      <c r="J52" s="21" t="s">
        <v>69</v>
      </c>
      <c r="K52" s="29">
        <f>SUM(J51:J51)</f>
        <v>6</v>
      </c>
      <c r="L52" s="32">
        <f>L49</f>
        <v>0</v>
      </c>
      <c r="M52" s="30">
        <f>K52*L52</f>
        <v>0</v>
      </c>
    </row>
    <row r="53" spans="1:13" ht="1.1499999999999999" customHeight="1" x14ac:dyDescent="0.25">
      <c r="A53" s="22"/>
      <c r="B53" s="22"/>
      <c r="C53" s="22"/>
      <c r="D53" s="23"/>
      <c r="E53" s="22"/>
      <c r="F53" s="22"/>
      <c r="G53" s="22"/>
      <c r="H53" s="22"/>
      <c r="I53" s="22"/>
      <c r="J53" s="22"/>
      <c r="K53" s="33"/>
      <c r="L53" s="33"/>
      <c r="M53" s="33"/>
    </row>
    <row r="54" spans="1:13" x14ac:dyDescent="0.25">
      <c r="A54" s="14" t="s">
        <v>70</v>
      </c>
      <c r="B54" s="14" t="s">
        <v>23</v>
      </c>
      <c r="C54" s="14" t="s">
        <v>24</v>
      </c>
      <c r="D54" s="15" t="s">
        <v>71</v>
      </c>
      <c r="E54" s="16"/>
      <c r="F54" s="16"/>
      <c r="G54" s="16"/>
      <c r="H54" s="16"/>
      <c r="I54" s="16"/>
      <c r="J54" s="16"/>
      <c r="K54" s="30">
        <f>K57</f>
        <v>8</v>
      </c>
      <c r="L54" s="24"/>
      <c r="M54" s="30">
        <f>K54*L54</f>
        <v>0</v>
      </c>
    </row>
    <row r="55" spans="1:13" ht="101.25" x14ac:dyDescent="0.25">
      <c r="A55" s="16"/>
      <c r="B55" s="16"/>
      <c r="C55" s="16"/>
      <c r="D55" s="18" t="s">
        <v>67</v>
      </c>
      <c r="E55" s="16"/>
      <c r="F55" s="16"/>
      <c r="G55" s="16"/>
      <c r="H55" s="16"/>
      <c r="I55" s="16"/>
      <c r="J55" s="16"/>
      <c r="K55" s="31"/>
      <c r="L55" s="31"/>
      <c r="M55" s="31"/>
    </row>
    <row r="56" spans="1:13" x14ac:dyDescent="0.25">
      <c r="A56" s="16"/>
      <c r="B56" s="16"/>
      <c r="C56" s="16"/>
      <c r="D56" s="18"/>
      <c r="E56" s="14" t="s">
        <v>35</v>
      </c>
      <c r="F56" s="19">
        <v>8</v>
      </c>
      <c r="G56" s="20">
        <v>0</v>
      </c>
      <c r="H56" s="20">
        <v>0</v>
      </c>
      <c r="I56" s="20">
        <v>0</v>
      </c>
      <c r="J56" s="17">
        <f>OR(F56&lt;&gt;0,G56&lt;&gt;0,H56&lt;&gt;0,I56&lt;&gt;0)*(F56 + (F56 = 0))*(G56 + (G56 = 0))*(H56 + (H56 = 0))*(I56 + (I56 = 0))</f>
        <v>8</v>
      </c>
      <c r="K56" s="31"/>
      <c r="L56" s="31"/>
      <c r="M56" s="31"/>
    </row>
    <row r="57" spans="1:13" x14ac:dyDescent="0.25">
      <c r="A57" s="16"/>
      <c r="B57" s="16"/>
      <c r="C57" s="16"/>
      <c r="D57" s="18"/>
      <c r="E57" s="16"/>
      <c r="F57" s="16"/>
      <c r="G57" s="16"/>
      <c r="H57" s="16"/>
      <c r="I57" s="16"/>
      <c r="J57" s="21" t="s">
        <v>72</v>
      </c>
      <c r="K57" s="29">
        <f>SUM(J56:J56)</f>
        <v>8</v>
      </c>
      <c r="L57" s="32">
        <f>L54</f>
        <v>0</v>
      </c>
      <c r="M57" s="30">
        <f>K57*L57</f>
        <v>0</v>
      </c>
    </row>
    <row r="58" spans="1:13" ht="1.1499999999999999" customHeight="1" x14ac:dyDescent="0.25">
      <c r="A58" s="22"/>
      <c r="B58" s="22"/>
      <c r="C58" s="22"/>
      <c r="D58" s="23"/>
      <c r="E58" s="22"/>
      <c r="F58" s="22"/>
      <c r="G58" s="22"/>
      <c r="H58" s="22"/>
      <c r="I58" s="22"/>
      <c r="J58" s="22"/>
      <c r="K58" s="33"/>
      <c r="L58" s="33"/>
      <c r="M58" s="33"/>
    </row>
    <row r="59" spans="1:13" x14ac:dyDescent="0.25">
      <c r="A59" s="14" t="s">
        <v>73</v>
      </c>
      <c r="B59" s="14" t="s">
        <v>23</v>
      </c>
      <c r="C59" s="14" t="s">
        <v>24</v>
      </c>
      <c r="D59" s="15" t="s">
        <v>74</v>
      </c>
      <c r="E59" s="16"/>
      <c r="F59" s="16"/>
      <c r="G59" s="16"/>
      <c r="H59" s="16"/>
      <c r="I59" s="16"/>
      <c r="J59" s="16"/>
      <c r="K59" s="30">
        <f>K62</f>
        <v>2</v>
      </c>
      <c r="L59" s="24"/>
      <c r="M59" s="30">
        <f>K59*L59</f>
        <v>0</v>
      </c>
    </row>
    <row r="60" spans="1:13" ht="101.25" x14ac:dyDescent="0.25">
      <c r="A60" s="16"/>
      <c r="B60" s="16"/>
      <c r="C60" s="16"/>
      <c r="D60" s="18" t="s">
        <v>75</v>
      </c>
      <c r="E60" s="16"/>
      <c r="F60" s="16"/>
      <c r="G60" s="16"/>
      <c r="H60" s="16"/>
      <c r="I60" s="16"/>
      <c r="J60" s="16"/>
      <c r="K60" s="31"/>
      <c r="L60" s="31"/>
      <c r="M60" s="31"/>
    </row>
    <row r="61" spans="1:13" x14ac:dyDescent="0.25">
      <c r="A61" s="16"/>
      <c r="B61" s="16"/>
      <c r="C61" s="16"/>
      <c r="D61" s="18"/>
      <c r="E61" s="14" t="s">
        <v>40</v>
      </c>
      <c r="F61" s="19">
        <v>2</v>
      </c>
      <c r="G61" s="20">
        <v>0</v>
      </c>
      <c r="H61" s="20">
        <v>0</v>
      </c>
      <c r="I61" s="20">
        <v>0</v>
      </c>
      <c r="J61" s="17">
        <f>OR(F61&lt;&gt;0,G61&lt;&gt;0,H61&lt;&gt;0,I61&lt;&gt;0)*(F61 + (F61 = 0))*(G61 + (G61 = 0))*(H61 + (H61 = 0))*(I61 + (I61 = 0))</f>
        <v>2</v>
      </c>
      <c r="K61" s="31"/>
      <c r="L61" s="31"/>
      <c r="M61" s="31"/>
    </row>
    <row r="62" spans="1:13" x14ac:dyDescent="0.25">
      <c r="A62" s="16"/>
      <c r="B62" s="16"/>
      <c r="C62" s="16"/>
      <c r="D62" s="18"/>
      <c r="E62" s="16"/>
      <c r="F62" s="16"/>
      <c r="G62" s="16"/>
      <c r="H62" s="16"/>
      <c r="I62" s="16"/>
      <c r="J62" s="21" t="s">
        <v>76</v>
      </c>
      <c r="K62" s="29">
        <f>SUM(J61:J61)</f>
        <v>2</v>
      </c>
      <c r="L62" s="32">
        <f>L59</f>
        <v>0</v>
      </c>
      <c r="M62" s="30">
        <f>K62*L62</f>
        <v>0</v>
      </c>
    </row>
    <row r="63" spans="1:13" ht="1.1499999999999999" customHeight="1" x14ac:dyDescent="0.25">
      <c r="A63" s="22"/>
      <c r="B63" s="22"/>
      <c r="C63" s="22"/>
      <c r="D63" s="23"/>
      <c r="E63" s="22"/>
      <c r="F63" s="22"/>
      <c r="G63" s="22"/>
      <c r="H63" s="22"/>
      <c r="I63" s="22"/>
      <c r="J63" s="22"/>
      <c r="K63" s="33"/>
      <c r="L63" s="33"/>
      <c r="M63" s="33"/>
    </row>
    <row r="64" spans="1:13" x14ac:dyDescent="0.25">
      <c r="A64" s="14" t="s">
        <v>77</v>
      </c>
      <c r="B64" s="14" t="s">
        <v>23</v>
      </c>
      <c r="C64" s="14" t="s">
        <v>79</v>
      </c>
      <c r="D64" s="15" t="s">
        <v>78</v>
      </c>
      <c r="E64" s="16"/>
      <c r="F64" s="16"/>
      <c r="G64" s="16"/>
      <c r="H64" s="16"/>
      <c r="I64" s="16"/>
      <c r="J64" s="16"/>
      <c r="K64" s="30">
        <f>K71</f>
        <v>95</v>
      </c>
      <c r="L64" s="24"/>
      <c r="M64" s="30">
        <f>K64*L64</f>
        <v>0</v>
      </c>
    </row>
    <row r="65" spans="1:13" ht="180" x14ac:dyDescent="0.25">
      <c r="A65" s="16"/>
      <c r="B65" s="16"/>
      <c r="C65" s="16"/>
      <c r="D65" s="18" t="s">
        <v>80</v>
      </c>
      <c r="E65" s="16"/>
      <c r="F65" s="16"/>
      <c r="G65" s="16"/>
      <c r="H65" s="16"/>
      <c r="I65" s="16"/>
      <c r="J65" s="16"/>
      <c r="K65" s="31"/>
      <c r="L65" s="31"/>
      <c r="M65" s="31"/>
    </row>
    <row r="66" spans="1:13" x14ac:dyDescent="0.25">
      <c r="A66" s="16"/>
      <c r="B66" s="16"/>
      <c r="C66" s="16"/>
      <c r="D66" s="18"/>
      <c r="E66" s="14" t="s">
        <v>81</v>
      </c>
      <c r="F66" s="19">
        <v>10</v>
      </c>
      <c r="G66" s="20">
        <v>0</v>
      </c>
      <c r="H66" s="20">
        <v>0</v>
      </c>
      <c r="I66" s="20">
        <v>0</v>
      </c>
      <c r="J66" s="17">
        <f>OR(F66&lt;&gt;0,G66&lt;&gt;0,H66&lt;&gt;0,I66&lt;&gt;0)*(F66 + (F66 = 0))*(G66 + (G66 = 0))*(H66 + (H66 = 0))*(I66 + (I66 = 0))</f>
        <v>10</v>
      </c>
      <c r="K66" s="31"/>
      <c r="L66" s="31"/>
      <c r="M66" s="31"/>
    </row>
    <row r="67" spans="1:13" x14ac:dyDescent="0.25">
      <c r="A67" s="16"/>
      <c r="B67" s="16"/>
      <c r="C67" s="16"/>
      <c r="D67" s="18"/>
      <c r="E67" s="14" t="s">
        <v>68</v>
      </c>
      <c r="F67" s="19">
        <v>36</v>
      </c>
      <c r="G67" s="20">
        <v>0</v>
      </c>
      <c r="H67" s="20">
        <v>0</v>
      </c>
      <c r="I67" s="20">
        <v>0</v>
      </c>
      <c r="J67" s="17">
        <f>OR(F67&lt;&gt;0,G67&lt;&gt;0,H67&lt;&gt;0,I67&lt;&gt;0)*(F67 + (F67 = 0))*(G67 + (G67 = 0))*(H67 + (H67 = 0))*(I67 + (I67 = 0))</f>
        <v>36</v>
      </c>
      <c r="K67" s="31"/>
      <c r="L67" s="31"/>
      <c r="M67" s="31"/>
    </row>
    <row r="68" spans="1:13" x14ac:dyDescent="0.25">
      <c r="A68" s="16"/>
      <c r="B68" s="16"/>
      <c r="C68" s="16"/>
      <c r="D68" s="18"/>
      <c r="E68" s="14" t="s">
        <v>40</v>
      </c>
      <c r="F68" s="19">
        <v>6</v>
      </c>
      <c r="G68" s="20">
        <v>0</v>
      </c>
      <c r="H68" s="20">
        <v>0</v>
      </c>
      <c r="I68" s="20">
        <v>0</v>
      </c>
      <c r="J68" s="17">
        <f>OR(F68&lt;&gt;0,G68&lt;&gt;0,H68&lt;&gt;0,I68&lt;&gt;0)*(F68 + (F68 = 0))*(G68 + (G68 = 0))*(H68 + (H68 = 0))*(I68 + (I68 = 0))</f>
        <v>6</v>
      </c>
      <c r="K68" s="31"/>
      <c r="L68" s="31"/>
      <c r="M68" s="31"/>
    </row>
    <row r="69" spans="1:13" x14ac:dyDescent="0.25">
      <c r="A69" s="16"/>
      <c r="B69" s="16"/>
      <c r="C69" s="16"/>
      <c r="D69" s="18"/>
      <c r="E69" s="14" t="s">
        <v>35</v>
      </c>
      <c r="F69" s="19">
        <v>25</v>
      </c>
      <c r="G69" s="20">
        <v>0</v>
      </c>
      <c r="H69" s="20">
        <v>0</v>
      </c>
      <c r="I69" s="20">
        <v>0</v>
      </c>
      <c r="J69" s="17">
        <f>OR(F69&lt;&gt;0,G69&lt;&gt;0,H69&lt;&gt;0,I69&lt;&gt;0)*(F69 + (F69 = 0))*(G69 + (G69 = 0))*(H69 + (H69 = 0))*(I69 + (I69 = 0))</f>
        <v>25</v>
      </c>
      <c r="K69" s="31"/>
      <c r="L69" s="31"/>
      <c r="M69" s="31"/>
    </row>
    <row r="70" spans="1:13" x14ac:dyDescent="0.25">
      <c r="A70" s="16"/>
      <c r="B70" s="16"/>
      <c r="C70" s="16"/>
      <c r="D70" s="18"/>
      <c r="E70" s="14" t="s">
        <v>82</v>
      </c>
      <c r="F70" s="19">
        <v>18</v>
      </c>
      <c r="G70" s="20">
        <v>0</v>
      </c>
      <c r="H70" s="20">
        <v>0</v>
      </c>
      <c r="I70" s="20">
        <v>0</v>
      </c>
      <c r="J70" s="17">
        <f>OR(F70&lt;&gt;0,G70&lt;&gt;0,H70&lt;&gt;0,I70&lt;&gt;0)*(F70 + (F70 = 0))*(G70 + (G70 = 0))*(H70 + (H70 = 0))*(I70 + (I70 = 0))</f>
        <v>18</v>
      </c>
      <c r="K70" s="31"/>
      <c r="L70" s="31"/>
      <c r="M70" s="31"/>
    </row>
    <row r="71" spans="1:13" x14ac:dyDescent="0.25">
      <c r="A71" s="16"/>
      <c r="B71" s="16"/>
      <c r="C71" s="16"/>
      <c r="D71" s="18"/>
      <c r="E71" s="16"/>
      <c r="F71" s="16"/>
      <c r="G71" s="16"/>
      <c r="H71" s="16"/>
      <c r="I71" s="16"/>
      <c r="J71" s="21" t="s">
        <v>83</v>
      </c>
      <c r="K71" s="29">
        <f>SUM(J66:J70)</f>
        <v>95</v>
      </c>
      <c r="L71" s="32">
        <f>L64</f>
        <v>0</v>
      </c>
      <c r="M71" s="30">
        <f>K71*L71</f>
        <v>0</v>
      </c>
    </row>
    <row r="72" spans="1:13" ht="1.1499999999999999" customHeight="1" x14ac:dyDescent="0.25">
      <c r="A72" s="22"/>
      <c r="B72" s="22"/>
      <c r="C72" s="22"/>
      <c r="D72" s="23"/>
      <c r="E72" s="22"/>
      <c r="F72" s="22"/>
      <c r="G72" s="22"/>
      <c r="H72" s="22"/>
      <c r="I72" s="22"/>
      <c r="J72" s="22"/>
      <c r="K72" s="33"/>
      <c r="L72" s="33"/>
      <c r="M72" s="33"/>
    </row>
    <row r="73" spans="1:13" x14ac:dyDescent="0.25">
      <c r="A73" s="14" t="s">
        <v>84</v>
      </c>
      <c r="B73" s="14" t="s">
        <v>23</v>
      </c>
      <c r="C73" s="14" t="s">
        <v>79</v>
      </c>
      <c r="D73" s="15" t="s">
        <v>85</v>
      </c>
      <c r="E73" s="16"/>
      <c r="F73" s="16"/>
      <c r="G73" s="16"/>
      <c r="H73" s="16"/>
      <c r="I73" s="16"/>
      <c r="J73" s="16"/>
      <c r="K73" s="30">
        <f>K77</f>
        <v>39</v>
      </c>
      <c r="L73" s="24"/>
      <c r="M73" s="30">
        <f>K73*L73</f>
        <v>0</v>
      </c>
    </row>
    <row r="74" spans="1:13" ht="180" x14ac:dyDescent="0.25">
      <c r="A74" s="16"/>
      <c r="B74" s="16"/>
      <c r="C74" s="16"/>
      <c r="D74" s="18" t="s">
        <v>86</v>
      </c>
      <c r="E74" s="16"/>
      <c r="F74" s="16"/>
      <c r="G74" s="16"/>
      <c r="H74" s="16"/>
      <c r="I74" s="16"/>
      <c r="J74" s="16"/>
      <c r="K74" s="31"/>
      <c r="L74" s="31"/>
      <c r="M74" s="31"/>
    </row>
    <row r="75" spans="1:13" x14ac:dyDescent="0.25">
      <c r="A75" s="16"/>
      <c r="B75" s="16"/>
      <c r="C75" s="16"/>
      <c r="D75" s="18"/>
      <c r="E75" s="14" t="s">
        <v>68</v>
      </c>
      <c r="F75" s="19">
        <v>18</v>
      </c>
      <c r="G75" s="20">
        <v>0</v>
      </c>
      <c r="H75" s="20">
        <v>0</v>
      </c>
      <c r="I75" s="20">
        <v>0</v>
      </c>
      <c r="J75" s="17">
        <f>OR(F75&lt;&gt;0,G75&lt;&gt;0,H75&lt;&gt;0,I75&lt;&gt;0)*(F75 + (F75 = 0))*(G75 + (G75 = 0))*(H75 + (H75 = 0))*(I75 + (I75 = 0))</f>
        <v>18</v>
      </c>
      <c r="K75" s="31"/>
      <c r="L75" s="31"/>
      <c r="M75" s="31"/>
    </row>
    <row r="76" spans="1:13" x14ac:dyDescent="0.25">
      <c r="A76" s="16"/>
      <c r="B76" s="16"/>
      <c r="C76" s="16"/>
      <c r="D76" s="18"/>
      <c r="E76" s="14" t="s">
        <v>82</v>
      </c>
      <c r="F76" s="19">
        <v>21</v>
      </c>
      <c r="G76" s="20">
        <v>0</v>
      </c>
      <c r="H76" s="20">
        <v>0</v>
      </c>
      <c r="I76" s="20">
        <v>0</v>
      </c>
      <c r="J76" s="17">
        <f>OR(F76&lt;&gt;0,G76&lt;&gt;0,H76&lt;&gt;0,I76&lt;&gt;0)*(F76 + (F76 = 0))*(G76 + (G76 = 0))*(H76 + (H76 = 0))*(I76 + (I76 = 0))</f>
        <v>21</v>
      </c>
      <c r="K76" s="31"/>
      <c r="L76" s="31"/>
      <c r="M76" s="31"/>
    </row>
    <row r="77" spans="1:13" x14ac:dyDescent="0.25">
      <c r="A77" s="16"/>
      <c r="B77" s="16"/>
      <c r="C77" s="16"/>
      <c r="D77" s="18"/>
      <c r="E77" s="16"/>
      <c r="F77" s="16"/>
      <c r="G77" s="16"/>
      <c r="H77" s="16"/>
      <c r="I77" s="16"/>
      <c r="J77" s="21" t="s">
        <v>87</v>
      </c>
      <c r="K77" s="29">
        <f>SUM(J75:J76)</f>
        <v>39</v>
      </c>
      <c r="L77" s="32">
        <f>L73</f>
        <v>0</v>
      </c>
      <c r="M77" s="30">
        <f>K77*L77</f>
        <v>0</v>
      </c>
    </row>
    <row r="78" spans="1:13" ht="1.1499999999999999" customHeight="1" x14ac:dyDescent="0.25">
      <c r="A78" s="22"/>
      <c r="B78" s="22"/>
      <c r="C78" s="22"/>
      <c r="D78" s="23"/>
      <c r="E78" s="22"/>
      <c r="F78" s="22"/>
      <c r="G78" s="22"/>
      <c r="H78" s="22"/>
      <c r="I78" s="22"/>
      <c r="J78" s="22"/>
      <c r="K78" s="33"/>
      <c r="L78" s="33"/>
      <c r="M78" s="33"/>
    </row>
    <row r="79" spans="1:13" x14ac:dyDescent="0.25">
      <c r="A79" s="14" t="s">
        <v>88</v>
      </c>
      <c r="B79" s="14" t="s">
        <v>23</v>
      </c>
      <c r="C79" s="14" t="s">
        <v>24</v>
      </c>
      <c r="D79" s="15" t="s">
        <v>89</v>
      </c>
      <c r="E79" s="16"/>
      <c r="F79" s="16"/>
      <c r="G79" s="16"/>
      <c r="H79" s="16"/>
      <c r="I79" s="16"/>
      <c r="J79" s="16"/>
      <c r="K79" s="30">
        <f>K82</f>
        <v>22</v>
      </c>
      <c r="L79" s="24"/>
      <c r="M79" s="30">
        <f>K79*L79</f>
        <v>0</v>
      </c>
    </row>
    <row r="80" spans="1:13" ht="90" x14ac:dyDescent="0.25">
      <c r="A80" s="16"/>
      <c r="B80" s="16"/>
      <c r="C80" s="16"/>
      <c r="D80" s="18" t="s">
        <v>90</v>
      </c>
      <c r="E80" s="16"/>
      <c r="F80" s="16"/>
      <c r="G80" s="16"/>
      <c r="H80" s="16"/>
      <c r="I80" s="16"/>
      <c r="J80" s="16"/>
      <c r="K80" s="31"/>
      <c r="L80" s="31"/>
      <c r="M80" s="31"/>
    </row>
    <row r="81" spans="1:13" x14ac:dyDescent="0.25">
      <c r="A81" s="16"/>
      <c r="B81" s="16"/>
      <c r="C81" s="16"/>
      <c r="D81" s="18"/>
      <c r="E81" s="14" t="s">
        <v>91</v>
      </c>
      <c r="F81" s="19">
        <v>22</v>
      </c>
      <c r="G81" s="20">
        <v>0</v>
      </c>
      <c r="H81" s="20">
        <v>0</v>
      </c>
      <c r="I81" s="20">
        <v>0</v>
      </c>
      <c r="J81" s="17">
        <f>OR(F81&lt;&gt;0,G81&lt;&gt;0,H81&lt;&gt;0,I81&lt;&gt;0)*(F81 + (F81 = 0))*(G81 + (G81 = 0))*(H81 + (H81 = 0))*(I81 + (I81 = 0))</f>
        <v>22</v>
      </c>
      <c r="K81" s="31"/>
      <c r="L81" s="31"/>
      <c r="M81" s="31"/>
    </row>
    <row r="82" spans="1:13" x14ac:dyDescent="0.25">
      <c r="A82" s="16"/>
      <c r="B82" s="16"/>
      <c r="C82" s="16"/>
      <c r="D82" s="18"/>
      <c r="E82" s="16"/>
      <c r="F82" s="16"/>
      <c r="G82" s="16"/>
      <c r="H82" s="16"/>
      <c r="I82" s="16"/>
      <c r="J82" s="21" t="s">
        <v>92</v>
      </c>
      <c r="K82" s="29">
        <f>SUM(J81:J81)</f>
        <v>22</v>
      </c>
      <c r="L82" s="32">
        <f>L79</f>
        <v>0</v>
      </c>
      <c r="M82" s="30">
        <f>K82*L82</f>
        <v>0</v>
      </c>
    </row>
    <row r="83" spans="1:13" ht="1.1499999999999999" customHeight="1" x14ac:dyDescent="0.25">
      <c r="A83" s="22"/>
      <c r="B83" s="22"/>
      <c r="C83" s="22"/>
      <c r="D83" s="23"/>
      <c r="E83" s="22"/>
      <c r="F83" s="22"/>
      <c r="G83" s="22"/>
      <c r="H83" s="22"/>
      <c r="I83" s="22"/>
      <c r="J83" s="22"/>
      <c r="K83" s="33"/>
      <c r="L83" s="33"/>
      <c r="M83" s="33"/>
    </row>
    <row r="84" spans="1:13" x14ac:dyDescent="0.25">
      <c r="A84" s="14" t="s">
        <v>93</v>
      </c>
      <c r="B84" s="14" t="s">
        <v>23</v>
      </c>
      <c r="C84" s="14" t="s">
        <v>24</v>
      </c>
      <c r="D84" s="15" t="s">
        <v>94</v>
      </c>
      <c r="E84" s="16"/>
      <c r="F84" s="16"/>
      <c r="G84" s="16"/>
      <c r="H84" s="16"/>
      <c r="I84" s="16"/>
      <c r="J84" s="16"/>
      <c r="K84" s="30">
        <f>K88</f>
        <v>8</v>
      </c>
      <c r="L84" s="24"/>
      <c r="M84" s="30">
        <f>K84*L84</f>
        <v>0</v>
      </c>
    </row>
    <row r="85" spans="1:13" ht="90" x14ac:dyDescent="0.25">
      <c r="A85" s="16"/>
      <c r="B85" s="16"/>
      <c r="C85" s="16"/>
      <c r="D85" s="18" t="s">
        <v>95</v>
      </c>
      <c r="E85" s="16"/>
      <c r="F85" s="16"/>
      <c r="G85" s="16"/>
      <c r="H85" s="16"/>
      <c r="I85" s="16"/>
      <c r="J85" s="16"/>
      <c r="K85" s="31"/>
      <c r="L85" s="31"/>
      <c r="M85" s="31"/>
    </row>
    <row r="86" spans="1:13" x14ac:dyDescent="0.25">
      <c r="A86" s="16"/>
      <c r="B86" s="16"/>
      <c r="C86" s="16"/>
      <c r="D86" s="18"/>
      <c r="E86" s="14" t="s">
        <v>91</v>
      </c>
      <c r="F86" s="19">
        <v>4</v>
      </c>
      <c r="G86" s="20">
        <v>0</v>
      </c>
      <c r="H86" s="20">
        <v>0</v>
      </c>
      <c r="I86" s="20">
        <v>0</v>
      </c>
      <c r="J86" s="17">
        <f>OR(F86&lt;&gt;0,G86&lt;&gt;0,H86&lt;&gt;0,I86&lt;&gt;0)*(F86 + (F86 = 0))*(G86 + (G86 = 0))*(H86 + (H86 = 0))*(I86 + (I86 = 0))</f>
        <v>4</v>
      </c>
      <c r="K86" s="31"/>
      <c r="L86" s="31"/>
      <c r="M86" s="31"/>
    </row>
    <row r="87" spans="1:13" x14ac:dyDescent="0.25">
      <c r="A87" s="16"/>
      <c r="B87" s="16"/>
      <c r="C87" s="16"/>
      <c r="D87" s="18"/>
      <c r="E87" s="14" t="s">
        <v>96</v>
      </c>
      <c r="F87" s="19">
        <v>4</v>
      </c>
      <c r="G87" s="20">
        <v>0</v>
      </c>
      <c r="H87" s="20">
        <v>0</v>
      </c>
      <c r="I87" s="20">
        <v>0</v>
      </c>
      <c r="J87" s="17">
        <f>OR(F87&lt;&gt;0,G87&lt;&gt;0,H87&lt;&gt;0,I87&lt;&gt;0)*(F87 + (F87 = 0))*(G87 + (G87 = 0))*(H87 + (H87 = 0))*(I87 + (I87 = 0))</f>
        <v>4</v>
      </c>
      <c r="K87" s="31"/>
      <c r="L87" s="31"/>
      <c r="M87" s="31"/>
    </row>
    <row r="88" spans="1:13" x14ac:dyDescent="0.25">
      <c r="A88" s="16"/>
      <c r="B88" s="16"/>
      <c r="C88" s="16"/>
      <c r="D88" s="18"/>
      <c r="E88" s="16"/>
      <c r="F88" s="16"/>
      <c r="G88" s="16"/>
      <c r="H88" s="16"/>
      <c r="I88" s="16"/>
      <c r="J88" s="21" t="s">
        <v>97</v>
      </c>
      <c r="K88" s="29">
        <f>SUM(J86:J87)</f>
        <v>8</v>
      </c>
      <c r="L88" s="32">
        <f>L84</f>
        <v>0</v>
      </c>
      <c r="M88" s="30">
        <f>K88*L88</f>
        <v>0</v>
      </c>
    </row>
    <row r="89" spans="1:13" ht="1.1499999999999999" customHeight="1" x14ac:dyDescent="0.25">
      <c r="A89" s="22"/>
      <c r="B89" s="22"/>
      <c r="C89" s="22"/>
      <c r="D89" s="23"/>
      <c r="E89" s="22"/>
      <c r="F89" s="22"/>
      <c r="G89" s="22"/>
      <c r="H89" s="22"/>
      <c r="I89" s="22"/>
      <c r="J89" s="22"/>
      <c r="K89" s="33"/>
      <c r="L89" s="33"/>
      <c r="M89" s="33"/>
    </row>
    <row r="90" spans="1:13" x14ac:dyDescent="0.25">
      <c r="A90" s="14" t="s">
        <v>98</v>
      </c>
      <c r="B90" s="14" t="s">
        <v>23</v>
      </c>
      <c r="C90" s="14" t="s">
        <v>24</v>
      </c>
      <c r="D90" s="15" t="s">
        <v>99</v>
      </c>
      <c r="E90" s="16"/>
      <c r="F90" s="16"/>
      <c r="G90" s="16"/>
      <c r="H90" s="16"/>
      <c r="I90" s="16"/>
      <c r="J90" s="16"/>
      <c r="K90" s="30">
        <f>K93</f>
        <v>1</v>
      </c>
      <c r="L90" s="24"/>
      <c r="M90" s="30">
        <f>K90*L90</f>
        <v>0</v>
      </c>
    </row>
    <row r="91" spans="1:13" ht="90" x14ac:dyDescent="0.25">
      <c r="A91" s="16"/>
      <c r="B91" s="16"/>
      <c r="C91" s="16"/>
      <c r="D91" s="18" t="s">
        <v>100</v>
      </c>
      <c r="E91" s="16"/>
      <c r="F91" s="16"/>
      <c r="G91" s="16"/>
      <c r="H91" s="16"/>
      <c r="I91" s="16"/>
      <c r="J91" s="16"/>
      <c r="K91" s="31"/>
      <c r="L91" s="31"/>
      <c r="M91" s="31"/>
    </row>
    <row r="92" spans="1:13" x14ac:dyDescent="0.25">
      <c r="A92" s="16"/>
      <c r="B92" s="16"/>
      <c r="C92" s="16"/>
      <c r="D92" s="18"/>
      <c r="E92" s="14" t="s">
        <v>35</v>
      </c>
      <c r="F92" s="19">
        <v>1</v>
      </c>
      <c r="G92" s="20">
        <v>0</v>
      </c>
      <c r="H92" s="20">
        <v>0</v>
      </c>
      <c r="I92" s="20">
        <v>0</v>
      </c>
      <c r="J92" s="17">
        <f>OR(F92&lt;&gt;0,G92&lt;&gt;0,H92&lt;&gt;0,I92&lt;&gt;0)*(F92 + (F92 = 0))*(G92 + (G92 = 0))*(H92 + (H92 = 0))*(I92 + (I92 = 0))</f>
        <v>1</v>
      </c>
      <c r="K92" s="31"/>
      <c r="L92" s="31"/>
      <c r="M92" s="31"/>
    </row>
    <row r="93" spans="1:13" x14ac:dyDescent="0.25">
      <c r="A93" s="16"/>
      <c r="B93" s="16"/>
      <c r="C93" s="16"/>
      <c r="D93" s="18"/>
      <c r="E93" s="16"/>
      <c r="F93" s="16"/>
      <c r="G93" s="16"/>
      <c r="H93" s="16"/>
      <c r="I93" s="16"/>
      <c r="J93" s="21" t="s">
        <v>101</v>
      </c>
      <c r="K93" s="29">
        <f>SUM(J92:J92)</f>
        <v>1</v>
      </c>
      <c r="L93" s="32">
        <f>L90</f>
        <v>0</v>
      </c>
      <c r="M93" s="30">
        <f>K93*L93</f>
        <v>0</v>
      </c>
    </row>
    <row r="94" spans="1:13" ht="1.1499999999999999" customHeight="1" x14ac:dyDescent="0.25">
      <c r="A94" s="22"/>
      <c r="B94" s="22"/>
      <c r="C94" s="22"/>
      <c r="D94" s="23"/>
      <c r="E94" s="22"/>
      <c r="F94" s="22"/>
      <c r="G94" s="22"/>
      <c r="H94" s="22"/>
      <c r="I94" s="22"/>
      <c r="J94" s="22"/>
      <c r="K94" s="33"/>
      <c r="L94" s="33"/>
      <c r="M94" s="33"/>
    </row>
    <row r="95" spans="1:13" x14ac:dyDescent="0.25">
      <c r="A95" s="14" t="s">
        <v>102</v>
      </c>
      <c r="B95" s="14" t="s">
        <v>23</v>
      </c>
      <c r="C95" s="14" t="s">
        <v>24</v>
      </c>
      <c r="D95" s="15" t="s">
        <v>103</v>
      </c>
      <c r="E95" s="16"/>
      <c r="F95" s="16"/>
      <c r="G95" s="16"/>
      <c r="H95" s="16"/>
      <c r="I95" s="16"/>
      <c r="J95" s="16"/>
      <c r="K95" s="30">
        <f>K98</f>
        <v>1</v>
      </c>
      <c r="L95" s="24"/>
      <c r="M95" s="30">
        <f>K95*L95</f>
        <v>0</v>
      </c>
    </row>
    <row r="96" spans="1:13" ht="90" x14ac:dyDescent="0.25">
      <c r="A96" s="16"/>
      <c r="B96" s="16"/>
      <c r="C96" s="16"/>
      <c r="D96" s="18" t="s">
        <v>104</v>
      </c>
      <c r="E96" s="16"/>
      <c r="F96" s="16"/>
      <c r="G96" s="16"/>
      <c r="H96" s="16"/>
      <c r="I96" s="16"/>
      <c r="J96" s="16"/>
      <c r="K96" s="31"/>
      <c r="L96" s="31"/>
      <c r="M96" s="31"/>
    </row>
    <row r="97" spans="1:13" x14ac:dyDescent="0.25">
      <c r="A97" s="16"/>
      <c r="B97" s="16"/>
      <c r="C97" s="16"/>
      <c r="D97" s="18"/>
      <c r="E97" s="14" t="s">
        <v>40</v>
      </c>
      <c r="F97" s="19">
        <v>1</v>
      </c>
      <c r="G97" s="20">
        <v>0</v>
      </c>
      <c r="H97" s="20">
        <v>0</v>
      </c>
      <c r="I97" s="20">
        <v>0</v>
      </c>
      <c r="J97" s="17">
        <f>OR(F97&lt;&gt;0,G97&lt;&gt;0,H97&lt;&gt;0,I97&lt;&gt;0)*(F97 + (F97 = 0))*(G97 + (G97 = 0))*(H97 + (H97 = 0))*(I97 + (I97 = 0))</f>
        <v>1</v>
      </c>
      <c r="K97" s="31"/>
      <c r="L97" s="31"/>
      <c r="M97" s="31"/>
    </row>
    <row r="98" spans="1:13" x14ac:dyDescent="0.25">
      <c r="A98" s="16"/>
      <c r="B98" s="16"/>
      <c r="C98" s="16"/>
      <c r="D98" s="18"/>
      <c r="E98" s="16"/>
      <c r="F98" s="16"/>
      <c r="G98" s="16"/>
      <c r="H98" s="16"/>
      <c r="I98" s="16"/>
      <c r="J98" s="21" t="s">
        <v>105</v>
      </c>
      <c r="K98" s="29">
        <f>SUM(J97:J97)</f>
        <v>1</v>
      </c>
      <c r="L98" s="32">
        <f>L95</f>
        <v>0</v>
      </c>
      <c r="M98" s="30">
        <f>K98*L98</f>
        <v>0</v>
      </c>
    </row>
    <row r="99" spans="1:13" ht="1.1499999999999999" customHeight="1" x14ac:dyDescent="0.25">
      <c r="A99" s="22"/>
      <c r="B99" s="22"/>
      <c r="C99" s="22"/>
      <c r="D99" s="23"/>
      <c r="E99" s="22"/>
      <c r="F99" s="22"/>
      <c r="G99" s="22"/>
      <c r="H99" s="22"/>
      <c r="I99" s="22"/>
      <c r="J99" s="22"/>
      <c r="K99" s="33"/>
      <c r="L99" s="33"/>
      <c r="M99" s="33"/>
    </row>
    <row r="100" spans="1:13" x14ac:dyDescent="0.25">
      <c r="A100" s="14" t="s">
        <v>106</v>
      </c>
      <c r="B100" s="14" t="s">
        <v>23</v>
      </c>
      <c r="C100" s="14" t="s">
        <v>24</v>
      </c>
      <c r="D100" s="15" t="s">
        <v>107</v>
      </c>
      <c r="E100" s="16"/>
      <c r="F100" s="16"/>
      <c r="G100" s="16"/>
      <c r="H100" s="16"/>
      <c r="I100" s="16"/>
      <c r="J100" s="16"/>
      <c r="K100" s="30">
        <f>K104</f>
        <v>4</v>
      </c>
      <c r="L100" s="24"/>
      <c r="M100" s="30">
        <f>K100*L100</f>
        <v>0</v>
      </c>
    </row>
    <row r="101" spans="1:13" ht="78.75" x14ac:dyDescent="0.25">
      <c r="A101" s="16"/>
      <c r="B101" s="16"/>
      <c r="C101" s="16"/>
      <c r="D101" s="18" t="s">
        <v>108</v>
      </c>
      <c r="E101" s="16"/>
      <c r="F101" s="16"/>
      <c r="G101" s="16"/>
      <c r="H101" s="16"/>
      <c r="I101" s="16"/>
      <c r="J101" s="16"/>
      <c r="K101" s="31"/>
      <c r="L101" s="31"/>
      <c r="M101" s="31"/>
    </row>
    <row r="102" spans="1:13" x14ac:dyDescent="0.25">
      <c r="A102" s="16"/>
      <c r="B102" s="16"/>
      <c r="C102" s="16"/>
      <c r="D102" s="18"/>
      <c r="E102" s="14" t="s">
        <v>68</v>
      </c>
      <c r="F102" s="19">
        <v>2</v>
      </c>
      <c r="G102" s="20">
        <v>0</v>
      </c>
      <c r="H102" s="20">
        <v>0</v>
      </c>
      <c r="I102" s="20">
        <v>0</v>
      </c>
      <c r="J102" s="17">
        <f>OR(F102&lt;&gt;0,G102&lt;&gt;0,H102&lt;&gt;0,I102&lt;&gt;0)*(F102 + (F102 = 0))*(G102 + (G102 = 0))*(H102 + (H102 = 0))*(I102 + (I102 = 0))</f>
        <v>2</v>
      </c>
      <c r="K102" s="31"/>
      <c r="L102" s="31"/>
      <c r="M102" s="31"/>
    </row>
    <row r="103" spans="1:13" x14ac:dyDescent="0.25">
      <c r="A103" s="16"/>
      <c r="B103" s="16"/>
      <c r="C103" s="16"/>
      <c r="D103" s="18"/>
      <c r="E103" s="14" t="s">
        <v>35</v>
      </c>
      <c r="F103" s="19">
        <v>2</v>
      </c>
      <c r="G103" s="20">
        <v>0</v>
      </c>
      <c r="H103" s="20">
        <v>0</v>
      </c>
      <c r="I103" s="20">
        <v>0</v>
      </c>
      <c r="J103" s="17">
        <f>OR(F103&lt;&gt;0,G103&lt;&gt;0,H103&lt;&gt;0,I103&lt;&gt;0)*(F103 + (F103 = 0))*(G103 + (G103 = 0))*(H103 + (H103 = 0))*(I103 + (I103 = 0))</f>
        <v>2</v>
      </c>
      <c r="K103" s="31"/>
      <c r="L103" s="31"/>
      <c r="M103" s="31"/>
    </row>
    <row r="104" spans="1:13" x14ac:dyDescent="0.25">
      <c r="A104" s="16"/>
      <c r="B104" s="16"/>
      <c r="C104" s="16"/>
      <c r="D104" s="18"/>
      <c r="E104" s="16"/>
      <c r="F104" s="16"/>
      <c r="G104" s="16"/>
      <c r="H104" s="16"/>
      <c r="I104" s="16"/>
      <c r="J104" s="21" t="s">
        <v>109</v>
      </c>
      <c r="K104" s="29">
        <f>SUM(J102:J103)</f>
        <v>4</v>
      </c>
      <c r="L104" s="32">
        <f>L100</f>
        <v>0</v>
      </c>
      <c r="M104" s="30">
        <f>K104*L104</f>
        <v>0</v>
      </c>
    </row>
    <row r="105" spans="1:13" ht="1.1499999999999999" customHeight="1" x14ac:dyDescent="0.25">
      <c r="A105" s="22"/>
      <c r="B105" s="22"/>
      <c r="C105" s="22"/>
      <c r="D105" s="23"/>
      <c r="E105" s="22"/>
      <c r="F105" s="22"/>
      <c r="G105" s="22"/>
      <c r="H105" s="22"/>
      <c r="I105" s="22"/>
      <c r="J105" s="22"/>
      <c r="K105" s="33"/>
      <c r="L105" s="33"/>
      <c r="M105" s="33"/>
    </row>
    <row r="106" spans="1:13" x14ac:dyDescent="0.25">
      <c r="A106" s="14" t="s">
        <v>110</v>
      </c>
      <c r="B106" s="14" t="s">
        <v>23</v>
      </c>
      <c r="C106" s="14" t="s">
        <v>24</v>
      </c>
      <c r="D106" s="15" t="s">
        <v>111</v>
      </c>
      <c r="E106" s="16"/>
      <c r="F106" s="16"/>
      <c r="G106" s="16"/>
      <c r="H106" s="16"/>
      <c r="I106" s="16"/>
      <c r="J106" s="16"/>
      <c r="K106" s="30">
        <f>K109</f>
        <v>2</v>
      </c>
      <c r="L106" s="24"/>
      <c r="M106" s="30">
        <f>K106*L106</f>
        <v>0</v>
      </c>
    </row>
    <row r="107" spans="1:13" ht="67.5" x14ac:dyDescent="0.25">
      <c r="A107" s="16"/>
      <c r="B107" s="16"/>
      <c r="C107" s="16"/>
      <c r="D107" s="18" t="s">
        <v>112</v>
      </c>
      <c r="E107" s="16"/>
      <c r="F107" s="16"/>
      <c r="G107" s="16"/>
      <c r="H107" s="16"/>
      <c r="I107" s="16"/>
      <c r="J107" s="16"/>
      <c r="K107" s="31"/>
      <c r="L107" s="31"/>
      <c r="M107" s="31"/>
    </row>
    <row r="108" spans="1:13" x14ac:dyDescent="0.25">
      <c r="A108" s="16"/>
      <c r="B108" s="16"/>
      <c r="C108" s="16"/>
      <c r="D108" s="18"/>
      <c r="E108" s="14" t="s">
        <v>40</v>
      </c>
      <c r="F108" s="19">
        <v>2</v>
      </c>
      <c r="G108" s="20">
        <v>0</v>
      </c>
      <c r="H108" s="20">
        <v>0</v>
      </c>
      <c r="I108" s="20">
        <v>0</v>
      </c>
      <c r="J108" s="17">
        <f>OR(F108&lt;&gt;0,G108&lt;&gt;0,H108&lt;&gt;0,I108&lt;&gt;0)*(F108 + (F108 = 0))*(G108 + (G108 = 0))*(H108 + (H108 = 0))*(I108 + (I108 = 0))</f>
        <v>2</v>
      </c>
      <c r="K108" s="31"/>
      <c r="L108" s="31"/>
      <c r="M108" s="31"/>
    </row>
    <row r="109" spans="1:13" x14ac:dyDescent="0.25">
      <c r="A109" s="16"/>
      <c r="B109" s="16"/>
      <c r="C109" s="16"/>
      <c r="D109" s="18"/>
      <c r="E109" s="16"/>
      <c r="F109" s="16"/>
      <c r="G109" s="16"/>
      <c r="H109" s="16"/>
      <c r="I109" s="16"/>
      <c r="J109" s="21" t="s">
        <v>113</v>
      </c>
      <c r="K109" s="29">
        <f>SUM(J108:J108)</f>
        <v>2</v>
      </c>
      <c r="L109" s="32">
        <f>L106</f>
        <v>0</v>
      </c>
      <c r="M109" s="30">
        <f>K109*L109</f>
        <v>0</v>
      </c>
    </row>
    <row r="110" spans="1:13" ht="1.1499999999999999" customHeight="1" x14ac:dyDescent="0.25">
      <c r="A110" s="22"/>
      <c r="B110" s="22"/>
      <c r="C110" s="22"/>
      <c r="D110" s="23"/>
      <c r="E110" s="22"/>
      <c r="F110" s="22"/>
      <c r="G110" s="22"/>
      <c r="H110" s="22"/>
      <c r="I110" s="22"/>
      <c r="J110" s="22"/>
      <c r="K110" s="33"/>
      <c r="L110" s="33"/>
      <c r="M110" s="33"/>
    </row>
    <row r="111" spans="1:13" x14ac:dyDescent="0.25">
      <c r="A111" s="14" t="s">
        <v>114</v>
      </c>
      <c r="B111" s="14" t="s">
        <v>23</v>
      </c>
      <c r="C111" s="14" t="s">
        <v>24</v>
      </c>
      <c r="D111" s="15" t="s">
        <v>115</v>
      </c>
      <c r="E111" s="16"/>
      <c r="F111" s="16"/>
      <c r="G111" s="16"/>
      <c r="H111" s="16"/>
      <c r="I111" s="16"/>
      <c r="J111" s="16"/>
      <c r="K111" s="30">
        <f>K114</f>
        <v>1</v>
      </c>
      <c r="L111" s="24"/>
      <c r="M111" s="30">
        <f>K111*L111</f>
        <v>0</v>
      </c>
    </row>
    <row r="112" spans="1:13" ht="67.5" x14ac:dyDescent="0.25">
      <c r="A112" s="16"/>
      <c r="B112" s="16"/>
      <c r="C112" s="16"/>
      <c r="D112" s="18" t="s">
        <v>116</v>
      </c>
      <c r="E112" s="16"/>
      <c r="F112" s="16"/>
      <c r="G112" s="16"/>
      <c r="H112" s="16"/>
      <c r="I112" s="16"/>
      <c r="J112" s="16"/>
      <c r="K112" s="31"/>
      <c r="L112" s="31"/>
      <c r="M112" s="31"/>
    </row>
    <row r="113" spans="1:13" x14ac:dyDescent="0.25">
      <c r="A113" s="16"/>
      <c r="B113" s="16"/>
      <c r="C113" s="16"/>
      <c r="D113" s="18"/>
      <c r="E113" s="14" t="s">
        <v>35</v>
      </c>
      <c r="F113" s="19">
        <v>1</v>
      </c>
      <c r="G113" s="20">
        <v>0</v>
      </c>
      <c r="H113" s="20">
        <v>0</v>
      </c>
      <c r="I113" s="20">
        <v>0</v>
      </c>
      <c r="J113" s="17">
        <f>OR(F113&lt;&gt;0,G113&lt;&gt;0,H113&lt;&gt;0,I113&lt;&gt;0)*(F113 + (F113 = 0))*(G113 + (G113 = 0))*(H113 + (H113 = 0))*(I113 + (I113 = 0))</f>
        <v>1</v>
      </c>
      <c r="K113" s="31"/>
      <c r="L113" s="31"/>
      <c r="M113" s="31"/>
    </row>
    <row r="114" spans="1:13" x14ac:dyDescent="0.25">
      <c r="A114" s="16"/>
      <c r="B114" s="16"/>
      <c r="C114" s="16"/>
      <c r="D114" s="18"/>
      <c r="E114" s="16"/>
      <c r="F114" s="16"/>
      <c r="G114" s="16"/>
      <c r="H114" s="16"/>
      <c r="I114" s="16"/>
      <c r="J114" s="21" t="s">
        <v>117</v>
      </c>
      <c r="K114" s="29">
        <f>SUM(J113:J113)</f>
        <v>1</v>
      </c>
      <c r="L114" s="32">
        <f>L111</f>
        <v>0</v>
      </c>
      <c r="M114" s="30">
        <f>K114*L114</f>
        <v>0</v>
      </c>
    </row>
    <row r="115" spans="1:13" ht="1.1499999999999999" customHeight="1" x14ac:dyDescent="0.25">
      <c r="A115" s="22"/>
      <c r="B115" s="22"/>
      <c r="C115" s="22"/>
      <c r="D115" s="23"/>
      <c r="E115" s="22"/>
      <c r="F115" s="22"/>
      <c r="G115" s="22"/>
      <c r="H115" s="22"/>
      <c r="I115" s="22"/>
      <c r="J115" s="22"/>
      <c r="K115" s="33"/>
      <c r="L115" s="33"/>
      <c r="M115" s="33"/>
    </row>
    <row r="116" spans="1:13" x14ac:dyDescent="0.25">
      <c r="A116" s="14" t="s">
        <v>118</v>
      </c>
      <c r="B116" s="14" t="s">
        <v>23</v>
      </c>
      <c r="C116" s="14" t="s">
        <v>24</v>
      </c>
      <c r="D116" s="15" t="s">
        <v>119</v>
      </c>
      <c r="E116" s="16"/>
      <c r="F116" s="16"/>
      <c r="G116" s="16"/>
      <c r="H116" s="16"/>
      <c r="I116" s="16"/>
      <c r="J116" s="16"/>
      <c r="K116" s="30">
        <f>K120</f>
        <v>7</v>
      </c>
      <c r="L116" s="24"/>
      <c r="M116" s="30">
        <f>K116*L116</f>
        <v>0</v>
      </c>
    </row>
    <row r="117" spans="1:13" ht="67.5" x14ac:dyDescent="0.25">
      <c r="A117" s="16"/>
      <c r="B117" s="16"/>
      <c r="C117" s="16"/>
      <c r="D117" s="18" t="s">
        <v>120</v>
      </c>
      <c r="E117" s="16"/>
      <c r="F117" s="16"/>
      <c r="G117" s="16"/>
      <c r="H117" s="16"/>
      <c r="I117" s="16"/>
      <c r="J117" s="16"/>
      <c r="K117" s="31"/>
      <c r="L117" s="31"/>
      <c r="M117" s="31"/>
    </row>
    <row r="118" spans="1:13" x14ac:dyDescent="0.25">
      <c r="A118" s="16"/>
      <c r="B118" s="16"/>
      <c r="C118" s="16"/>
      <c r="D118" s="18"/>
      <c r="E118" s="14" t="s">
        <v>91</v>
      </c>
      <c r="F118" s="19">
        <v>4</v>
      </c>
      <c r="G118" s="20">
        <v>0</v>
      </c>
      <c r="H118" s="20">
        <v>0</v>
      </c>
      <c r="I118" s="20">
        <v>0</v>
      </c>
      <c r="J118" s="17">
        <f>OR(F118&lt;&gt;0,G118&lt;&gt;0,H118&lt;&gt;0,I118&lt;&gt;0)*(F118 + (F118 = 0))*(G118 + (G118 = 0))*(H118 + (H118 = 0))*(I118 + (I118 = 0))</f>
        <v>4</v>
      </c>
      <c r="K118" s="31"/>
      <c r="L118" s="31"/>
      <c r="M118" s="31"/>
    </row>
    <row r="119" spans="1:13" x14ac:dyDescent="0.25">
      <c r="A119" s="16"/>
      <c r="B119" s="16"/>
      <c r="C119" s="16"/>
      <c r="D119" s="18"/>
      <c r="E119" s="14" t="s">
        <v>96</v>
      </c>
      <c r="F119" s="19">
        <v>3</v>
      </c>
      <c r="G119" s="20">
        <v>0</v>
      </c>
      <c r="H119" s="20">
        <v>0</v>
      </c>
      <c r="I119" s="20">
        <v>0</v>
      </c>
      <c r="J119" s="17">
        <f>OR(F119&lt;&gt;0,G119&lt;&gt;0,H119&lt;&gt;0,I119&lt;&gt;0)*(F119 + (F119 = 0))*(G119 + (G119 = 0))*(H119 + (H119 = 0))*(I119 + (I119 = 0))</f>
        <v>3</v>
      </c>
      <c r="K119" s="31"/>
      <c r="L119" s="31"/>
      <c r="M119" s="31"/>
    </row>
    <row r="120" spans="1:13" x14ac:dyDescent="0.25">
      <c r="A120" s="16"/>
      <c r="B120" s="16"/>
      <c r="C120" s="16"/>
      <c r="D120" s="18"/>
      <c r="E120" s="16"/>
      <c r="F120" s="16"/>
      <c r="G120" s="16"/>
      <c r="H120" s="16"/>
      <c r="I120" s="16"/>
      <c r="J120" s="21" t="s">
        <v>121</v>
      </c>
      <c r="K120" s="29">
        <f>SUM(J118:J119)</f>
        <v>7</v>
      </c>
      <c r="L120" s="32">
        <f>L116</f>
        <v>0</v>
      </c>
      <c r="M120" s="30">
        <f>K120*L120</f>
        <v>0</v>
      </c>
    </row>
    <row r="121" spans="1:13" ht="1.1499999999999999" customHeight="1" x14ac:dyDescent="0.25">
      <c r="A121" s="22"/>
      <c r="B121" s="22"/>
      <c r="C121" s="22"/>
      <c r="D121" s="23"/>
      <c r="E121" s="22"/>
      <c r="F121" s="22"/>
      <c r="G121" s="22"/>
      <c r="H121" s="22"/>
      <c r="I121" s="22"/>
      <c r="J121" s="22"/>
      <c r="K121" s="33"/>
      <c r="L121" s="33"/>
      <c r="M121" s="33"/>
    </row>
    <row r="122" spans="1:13" x14ac:dyDescent="0.25">
      <c r="A122" s="14" t="s">
        <v>122</v>
      </c>
      <c r="B122" s="14" t="s">
        <v>23</v>
      </c>
      <c r="C122" s="14" t="s">
        <v>124</v>
      </c>
      <c r="D122" s="15" t="s">
        <v>123</v>
      </c>
      <c r="E122" s="16"/>
      <c r="F122" s="16"/>
      <c r="G122" s="16"/>
      <c r="H122" s="16"/>
      <c r="I122" s="16"/>
      <c r="J122" s="16"/>
      <c r="K122" s="30">
        <f>K125</f>
        <v>6</v>
      </c>
      <c r="L122" s="24"/>
      <c r="M122" s="30">
        <f>K122*L122</f>
        <v>0</v>
      </c>
    </row>
    <row r="123" spans="1:13" ht="123.75" x14ac:dyDescent="0.25">
      <c r="A123" s="16"/>
      <c r="B123" s="16"/>
      <c r="C123" s="16"/>
      <c r="D123" s="18" t="s">
        <v>125</v>
      </c>
      <c r="E123" s="16"/>
      <c r="F123" s="16"/>
      <c r="G123" s="16"/>
      <c r="H123" s="16"/>
      <c r="I123" s="16"/>
      <c r="J123" s="16"/>
      <c r="K123" s="31"/>
      <c r="L123" s="31"/>
      <c r="M123" s="31"/>
    </row>
    <row r="124" spans="1:13" x14ac:dyDescent="0.25">
      <c r="A124" s="16"/>
      <c r="B124" s="16"/>
      <c r="C124" s="16"/>
      <c r="D124" s="18"/>
      <c r="E124" s="14" t="s">
        <v>126</v>
      </c>
      <c r="F124" s="19">
        <v>6</v>
      </c>
      <c r="G124" s="20">
        <v>0</v>
      </c>
      <c r="H124" s="20">
        <v>0</v>
      </c>
      <c r="I124" s="20">
        <v>0</v>
      </c>
      <c r="J124" s="17">
        <f>OR(F124&lt;&gt;0,G124&lt;&gt;0,H124&lt;&gt;0,I124&lt;&gt;0)*(F124 + (F124 = 0))*(G124 + (G124 = 0))*(H124 + (H124 = 0))*(I124 + (I124 = 0))</f>
        <v>6</v>
      </c>
      <c r="K124" s="31"/>
      <c r="L124" s="31"/>
      <c r="M124" s="31"/>
    </row>
    <row r="125" spans="1:13" x14ac:dyDescent="0.25">
      <c r="A125" s="16"/>
      <c r="B125" s="16"/>
      <c r="C125" s="16"/>
      <c r="D125" s="18"/>
      <c r="E125" s="16"/>
      <c r="F125" s="16"/>
      <c r="G125" s="16"/>
      <c r="H125" s="16"/>
      <c r="I125" s="16"/>
      <c r="J125" s="21" t="s">
        <v>127</v>
      </c>
      <c r="K125" s="29">
        <f>SUM(J124:J124)</f>
        <v>6</v>
      </c>
      <c r="L125" s="32">
        <f>L122</f>
        <v>0</v>
      </c>
      <c r="M125" s="30">
        <f>K125*L125</f>
        <v>0</v>
      </c>
    </row>
    <row r="126" spans="1:13" ht="1.1499999999999999" customHeight="1" x14ac:dyDescent="0.25">
      <c r="A126" s="22"/>
      <c r="B126" s="22"/>
      <c r="C126" s="22"/>
      <c r="D126" s="23"/>
      <c r="E126" s="22"/>
      <c r="F126" s="22"/>
      <c r="G126" s="22"/>
      <c r="H126" s="22"/>
      <c r="I126" s="22"/>
      <c r="J126" s="22"/>
      <c r="K126" s="33"/>
      <c r="L126" s="33"/>
      <c r="M126" s="33"/>
    </row>
    <row r="127" spans="1:13" x14ac:dyDescent="0.25">
      <c r="A127" s="14" t="s">
        <v>128</v>
      </c>
      <c r="B127" s="14" t="s">
        <v>23</v>
      </c>
      <c r="C127" s="14" t="s">
        <v>124</v>
      </c>
      <c r="D127" s="15" t="s">
        <v>129</v>
      </c>
      <c r="E127" s="16"/>
      <c r="F127" s="16"/>
      <c r="G127" s="16"/>
      <c r="H127" s="16"/>
      <c r="I127" s="16"/>
      <c r="J127" s="16"/>
      <c r="K127" s="30">
        <f>K131</f>
        <v>12</v>
      </c>
      <c r="L127" s="24"/>
      <c r="M127" s="30">
        <f>K127*L127</f>
        <v>0</v>
      </c>
    </row>
    <row r="128" spans="1:13" ht="123.75" x14ac:dyDescent="0.25">
      <c r="A128" s="16"/>
      <c r="B128" s="16"/>
      <c r="C128" s="16"/>
      <c r="D128" s="18" t="s">
        <v>130</v>
      </c>
      <c r="E128" s="16"/>
      <c r="F128" s="16"/>
      <c r="G128" s="16"/>
      <c r="H128" s="16"/>
      <c r="I128" s="16"/>
      <c r="J128" s="16"/>
      <c r="K128" s="31"/>
      <c r="L128" s="31"/>
      <c r="M128" s="31"/>
    </row>
    <row r="129" spans="1:13" x14ac:dyDescent="0.25">
      <c r="A129" s="16"/>
      <c r="B129" s="16"/>
      <c r="C129" s="16"/>
      <c r="D129" s="18"/>
      <c r="E129" s="14" t="s">
        <v>91</v>
      </c>
      <c r="F129" s="19">
        <v>6</v>
      </c>
      <c r="G129" s="20">
        <v>0</v>
      </c>
      <c r="H129" s="20">
        <v>0</v>
      </c>
      <c r="I129" s="20">
        <v>0</v>
      </c>
      <c r="J129" s="17">
        <f>OR(F129&lt;&gt;0,G129&lt;&gt;0,H129&lt;&gt;0,I129&lt;&gt;0)*(F129 + (F129 = 0))*(G129 + (G129 = 0))*(H129 + (H129 = 0))*(I129 + (I129 = 0))</f>
        <v>6</v>
      </c>
      <c r="K129" s="31"/>
      <c r="L129" s="31"/>
      <c r="M129" s="31"/>
    </row>
    <row r="130" spans="1:13" x14ac:dyDescent="0.25">
      <c r="A130" s="16"/>
      <c r="B130" s="16"/>
      <c r="C130" s="16"/>
      <c r="D130" s="18"/>
      <c r="E130" s="14" t="s">
        <v>96</v>
      </c>
      <c r="F130" s="19">
        <v>6</v>
      </c>
      <c r="G130" s="20">
        <v>0</v>
      </c>
      <c r="H130" s="20">
        <v>0</v>
      </c>
      <c r="I130" s="20">
        <v>0</v>
      </c>
      <c r="J130" s="17">
        <f>OR(F130&lt;&gt;0,G130&lt;&gt;0,H130&lt;&gt;0,I130&lt;&gt;0)*(F130 + (F130 = 0))*(G130 + (G130 = 0))*(H130 + (H130 = 0))*(I130 + (I130 = 0))</f>
        <v>6</v>
      </c>
      <c r="K130" s="31"/>
      <c r="L130" s="31"/>
      <c r="M130" s="31"/>
    </row>
    <row r="131" spans="1:13" x14ac:dyDescent="0.25">
      <c r="A131" s="16"/>
      <c r="B131" s="16"/>
      <c r="C131" s="16"/>
      <c r="D131" s="18"/>
      <c r="E131" s="16"/>
      <c r="F131" s="16"/>
      <c r="G131" s="16"/>
      <c r="H131" s="16"/>
      <c r="I131" s="16"/>
      <c r="J131" s="21" t="s">
        <v>131</v>
      </c>
      <c r="K131" s="29">
        <f>SUM(J129:J130)</f>
        <v>12</v>
      </c>
      <c r="L131" s="32">
        <f>L127</f>
        <v>0</v>
      </c>
      <c r="M131" s="30">
        <f>K131*L131</f>
        <v>0</v>
      </c>
    </row>
    <row r="132" spans="1:13" ht="1.1499999999999999" customHeight="1" x14ac:dyDescent="0.25">
      <c r="A132" s="22"/>
      <c r="B132" s="22"/>
      <c r="C132" s="22"/>
      <c r="D132" s="23"/>
      <c r="E132" s="22"/>
      <c r="F132" s="22"/>
      <c r="G132" s="22"/>
      <c r="H132" s="22"/>
      <c r="I132" s="22"/>
      <c r="J132" s="22"/>
      <c r="K132" s="33"/>
      <c r="L132" s="33"/>
      <c r="M132" s="33"/>
    </row>
    <row r="133" spans="1:13" x14ac:dyDescent="0.25">
      <c r="A133" s="14" t="s">
        <v>132</v>
      </c>
      <c r="B133" s="14" t="s">
        <v>23</v>
      </c>
      <c r="C133" s="14" t="s">
        <v>124</v>
      </c>
      <c r="D133" s="15" t="s">
        <v>133</v>
      </c>
      <c r="E133" s="16"/>
      <c r="F133" s="16"/>
      <c r="G133" s="16"/>
      <c r="H133" s="16"/>
      <c r="I133" s="16"/>
      <c r="J133" s="16"/>
      <c r="K133" s="30">
        <f>K137</f>
        <v>28</v>
      </c>
      <c r="L133" s="24"/>
      <c r="M133" s="30">
        <f>K133*L133</f>
        <v>0</v>
      </c>
    </row>
    <row r="134" spans="1:13" ht="123.75" x14ac:dyDescent="0.25">
      <c r="A134" s="16"/>
      <c r="B134" s="16"/>
      <c r="C134" s="16"/>
      <c r="D134" s="18" t="s">
        <v>134</v>
      </c>
      <c r="E134" s="16"/>
      <c r="F134" s="16"/>
      <c r="G134" s="16"/>
      <c r="H134" s="16"/>
      <c r="I134" s="16"/>
      <c r="J134" s="16"/>
      <c r="K134" s="31"/>
      <c r="L134" s="31"/>
      <c r="M134" s="31"/>
    </row>
    <row r="135" spans="1:13" x14ac:dyDescent="0.25">
      <c r="A135" s="16"/>
      <c r="B135" s="16"/>
      <c r="C135" s="16"/>
      <c r="D135" s="18"/>
      <c r="E135" s="14" t="s">
        <v>91</v>
      </c>
      <c r="F135" s="19">
        <v>12</v>
      </c>
      <c r="G135" s="20">
        <v>0</v>
      </c>
      <c r="H135" s="20">
        <v>0</v>
      </c>
      <c r="I135" s="20">
        <v>0</v>
      </c>
      <c r="J135" s="17">
        <f>OR(F135&lt;&gt;0,G135&lt;&gt;0,H135&lt;&gt;0,I135&lt;&gt;0)*(F135 + (F135 = 0))*(G135 + (G135 = 0))*(H135 + (H135 = 0))*(I135 + (I135 = 0))</f>
        <v>12</v>
      </c>
      <c r="K135" s="31"/>
      <c r="L135" s="31"/>
      <c r="M135" s="31"/>
    </row>
    <row r="136" spans="1:13" x14ac:dyDescent="0.25">
      <c r="A136" s="16"/>
      <c r="B136" s="16"/>
      <c r="C136" s="16"/>
      <c r="D136" s="18"/>
      <c r="E136" s="14" t="s">
        <v>96</v>
      </c>
      <c r="F136" s="19">
        <v>16</v>
      </c>
      <c r="G136" s="20">
        <v>0</v>
      </c>
      <c r="H136" s="20">
        <v>0</v>
      </c>
      <c r="I136" s="20">
        <v>0</v>
      </c>
      <c r="J136" s="17">
        <f>OR(F136&lt;&gt;0,G136&lt;&gt;0,H136&lt;&gt;0,I136&lt;&gt;0)*(F136 + (F136 = 0))*(G136 + (G136 = 0))*(H136 + (H136 = 0))*(I136 + (I136 = 0))</f>
        <v>16</v>
      </c>
      <c r="K136" s="31"/>
      <c r="L136" s="31"/>
      <c r="M136" s="31"/>
    </row>
    <row r="137" spans="1:13" x14ac:dyDescent="0.25">
      <c r="A137" s="16"/>
      <c r="B137" s="16"/>
      <c r="C137" s="16"/>
      <c r="D137" s="18"/>
      <c r="E137" s="16"/>
      <c r="F137" s="16"/>
      <c r="G137" s="16"/>
      <c r="H137" s="16"/>
      <c r="I137" s="16"/>
      <c r="J137" s="21" t="s">
        <v>135</v>
      </c>
      <c r="K137" s="29">
        <f>SUM(J135:J136)</f>
        <v>28</v>
      </c>
      <c r="L137" s="32">
        <f>L133</f>
        <v>0</v>
      </c>
      <c r="M137" s="30">
        <f>K137*L137</f>
        <v>0</v>
      </c>
    </row>
    <row r="138" spans="1:13" ht="1.1499999999999999" customHeight="1" x14ac:dyDescent="0.25">
      <c r="A138" s="22"/>
      <c r="B138" s="22"/>
      <c r="C138" s="22"/>
      <c r="D138" s="23"/>
      <c r="E138" s="22"/>
      <c r="F138" s="22"/>
      <c r="G138" s="22"/>
      <c r="H138" s="22"/>
      <c r="I138" s="22"/>
      <c r="J138" s="22"/>
      <c r="K138" s="33"/>
      <c r="L138" s="33"/>
      <c r="M138" s="33"/>
    </row>
    <row r="139" spans="1:13" x14ac:dyDescent="0.25">
      <c r="A139" s="14" t="s">
        <v>136</v>
      </c>
      <c r="B139" s="14" t="s">
        <v>23</v>
      </c>
      <c r="C139" s="14" t="s">
        <v>124</v>
      </c>
      <c r="D139" s="15" t="s">
        <v>137</v>
      </c>
      <c r="E139" s="16"/>
      <c r="F139" s="16"/>
      <c r="G139" s="16"/>
      <c r="H139" s="16"/>
      <c r="I139" s="16"/>
      <c r="J139" s="16"/>
      <c r="K139" s="30">
        <f>K142</f>
        <v>14</v>
      </c>
      <c r="L139" s="24"/>
      <c r="M139" s="30">
        <f>K139*L139</f>
        <v>0</v>
      </c>
    </row>
    <row r="140" spans="1:13" ht="123.75" x14ac:dyDescent="0.25">
      <c r="A140" s="16"/>
      <c r="B140" s="16"/>
      <c r="C140" s="16"/>
      <c r="D140" s="18" t="s">
        <v>138</v>
      </c>
      <c r="E140" s="16"/>
      <c r="F140" s="16"/>
      <c r="G140" s="16"/>
      <c r="H140" s="16"/>
      <c r="I140" s="16"/>
      <c r="J140" s="16"/>
      <c r="K140" s="31"/>
      <c r="L140" s="31"/>
      <c r="M140" s="31"/>
    </row>
    <row r="141" spans="1:13" x14ac:dyDescent="0.25">
      <c r="A141" s="16"/>
      <c r="B141" s="16"/>
      <c r="C141" s="16"/>
      <c r="D141" s="18"/>
      <c r="E141" s="14" t="s">
        <v>91</v>
      </c>
      <c r="F141" s="19">
        <v>14</v>
      </c>
      <c r="G141" s="20">
        <v>0</v>
      </c>
      <c r="H141" s="20">
        <v>0</v>
      </c>
      <c r="I141" s="20">
        <v>0</v>
      </c>
      <c r="J141" s="17">
        <f>OR(F141&lt;&gt;0,G141&lt;&gt;0,H141&lt;&gt;0,I141&lt;&gt;0)*(F141 + (F141 = 0))*(G141 + (G141 = 0))*(H141 + (H141 = 0))*(I141 + (I141 = 0))</f>
        <v>14</v>
      </c>
      <c r="K141" s="31"/>
      <c r="L141" s="31"/>
      <c r="M141" s="31"/>
    </row>
    <row r="142" spans="1:13" x14ac:dyDescent="0.25">
      <c r="A142" s="16"/>
      <c r="B142" s="16"/>
      <c r="C142" s="16"/>
      <c r="D142" s="18"/>
      <c r="E142" s="16"/>
      <c r="F142" s="16"/>
      <c r="G142" s="16"/>
      <c r="H142" s="16"/>
      <c r="I142" s="16"/>
      <c r="J142" s="21" t="s">
        <v>139</v>
      </c>
      <c r="K142" s="29">
        <f>SUM(J141:J141)</f>
        <v>14</v>
      </c>
      <c r="L142" s="32">
        <f>L139</f>
        <v>0</v>
      </c>
      <c r="M142" s="30">
        <f>K142*L142</f>
        <v>0</v>
      </c>
    </row>
    <row r="143" spans="1:13" ht="1.1499999999999999" customHeight="1" x14ac:dyDescent="0.25">
      <c r="A143" s="22"/>
      <c r="B143" s="22"/>
      <c r="C143" s="22"/>
      <c r="D143" s="23"/>
      <c r="E143" s="22"/>
      <c r="F143" s="22"/>
      <c r="G143" s="22"/>
      <c r="H143" s="22"/>
      <c r="I143" s="22"/>
      <c r="J143" s="22"/>
      <c r="K143" s="33"/>
      <c r="L143" s="33"/>
      <c r="M143" s="33"/>
    </row>
    <row r="144" spans="1:13" x14ac:dyDescent="0.25">
      <c r="A144" s="14" t="s">
        <v>140</v>
      </c>
      <c r="B144" s="14" t="s">
        <v>23</v>
      </c>
      <c r="C144" s="14" t="s">
        <v>124</v>
      </c>
      <c r="D144" s="15" t="s">
        <v>141</v>
      </c>
      <c r="E144" s="16"/>
      <c r="F144" s="16"/>
      <c r="G144" s="16"/>
      <c r="H144" s="16"/>
      <c r="I144" s="16"/>
      <c r="J144" s="16"/>
      <c r="K144" s="30">
        <f>K148</f>
        <v>14</v>
      </c>
      <c r="L144" s="24"/>
      <c r="M144" s="30">
        <f>K144*L144</f>
        <v>0</v>
      </c>
    </row>
    <row r="145" spans="1:13" ht="78.75" x14ac:dyDescent="0.25">
      <c r="A145" s="16"/>
      <c r="B145" s="16"/>
      <c r="C145" s="16"/>
      <c r="D145" s="18" t="s">
        <v>142</v>
      </c>
      <c r="E145" s="16"/>
      <c r="F145" s="16"/>
      <c r="G145" s="16"/>
      <c r="H145" s="16"/>
      <c r="I145" s="16"/>
      <c r="J145" s="16"/>
      <c r="K145" s="31"/>
      <c r="L145" s="31"/>
      <c r="M145" s="31"/>
    </row>
    <row r="146" spans="1:13" x14ac:dyDescent="0.25">
      <c r="A146" s="16"/>
      <c r="B146" s="16"/>
      <c r="C146" s="16"/>
      <c r="D146" s="18"/>
      <c r="E146" s="14" t="s">
        <v>68</v>
      </c>
      <c r="F146" s="19">
        <v>6</v>
      </c>
      <c r="G146" s="20">
        <v>0</v>
      </c>
      <c r="H146" s="20">
        <v>0</v>
      </c>
      <c r="I146" s="20">
        <v>0</v>
      </c>
      <c r="J146" s="17">
        <f>OR(F146&lt;&gt;0,G146&lt;&gt;0,H146&lt;&gt;0,I146&lt;&gt;0)*(F146 + (F146 = 0))*(G146 + (G146 = 0))*(H146 + (H146 = 0))*(I146 + (I146 = 0))</f>
        <v>6</v>
      </c>
      <c r="K146" s="31"/>
      <c r="L146" s="31"/>
      <c r="M146" s="31"/>
    </row>
    <row r="147" spans="1:13" x14ac:dyDescent="0.25">
      <c r="A147" s="16"/>
      <c r="B147" s="16"/>
      <c r="C147" s="16"/>
      <c r="D147" s="18"/>
      <c r="E147" s="14" t="s">
        <v>35</v>
      </c>
      <c r="F147" s="19">
        <v>8</v>
      </c>
      <c r="G147" s="20">
        <v>0</v>
      </c>
      <c r="H147" s="20">
        <v>0</v>
      </c>
      <c r="I147" s="20">
        <v>0</v>
      </c>
      <c r="J147" s="17">
        <f>OR(F147&lt;&gt;0,G147&lt;&gt;0,H147&lt;&gt;0,I147&lt;&gt;0)*(F147 + (F147 = 0))*(G147 + (G147 = 0))*(H147 + (H147 = 0))*(I147 + (I147 = 0))</f>
        <v>8</v>
      </c>
      <c r="K147" s="31"/>
      <c r="L147" s="31"/>
      <c r="M147" s="31"/>
    </row>
    <row r="148" spans="1:13" x14ac:dyDescent="0.25">
      <c r="A148" s="16"/>
      <c r="B148" s="16"/>
      <c r="C148" s="16"/>
      <c r="D148" s="18"/>
      <c r="E148" s="16"/>
      <c r="F148" s="16"/>
      <c r="G148" s="16"/>
      <c r="H148" s="16"/>
      <c r="I148" s="16"/>
      <c r="J148" s="21" t="s">
        <v>143</v>
      </c>
      <c r="K148" s="29">
        <f>SUM(J146:J147)</f>
        <v>14</v>
      </c>
      <c r="L148" s="32">
        <f>L144</f>
        <v>0</v>
      </c>
      <c r="M148" s="30">
        <f>K148*L148</f>
        <v>0</v>
      </c>
    </row>
    <row r="149" spans="1:13" ht="1.1499999999999999" customHeight="1" x14ac:dyDescent="0.25">
      <c r="A149" s="22"/>
      <c r="B149" s="22"/>
      <c r="C149" s="22"/>
      <c r="D149" s="23"/>
      <c r="E149" s="22"/>
      <c r="F149" s="22"/>
      <c r="G149" s="22"/>
      <c r="H149" s="22"/>
      <c r="I149" s="22"/>
      <c r="J149" s="22"/>
      <c r="K149" s="33"/>
      <c r="L149" s="33"/>
      <c r="M149" s="33"/>
    </row>
    <row r="150" spans="1:13" x14ac:dyDescent="0.25">
      <c r="A150" s="14" t="s">
        <v>144</v>
      </c>
      <c r="B150" s="14" t="s">
        <v>23</v>
      </c>
      <c r="C150" s="14" t="s">
        <v>124</v>
      </c>
      <c r="D150" s="15" t="s">
        <v>145</v>
      </c>
      <c r="E150" s="16"/>
      <c r="F150" s="16"/>
      <c r="G150" s="16"/>
      <c r="H150" s="16"/>
      <c r="I150" s="16"/>
      <c r="J150" s="16"/>
      <c r="K150" s="30">
        <f>K153</f>
        <v>2</v>
      </c>
      <c r="L150" s="24"/>
      <c r="M150" s="30">
        <f>K150*L150</f>
        <v>0</v>
      </c>
    </row>
    <row r="151" spans="1:13" ht="78.75" x14ac:dyDescent="0.25">
      <c r="A151" s="16"/>
      <c r="B151" s="16"/>
      <c r="C151" s="16"/>
      <c r="D151" s="18" t="s">
        <v>146</v>
      </c>
      <c r="E151" s="16"/>
      <c r="F151" s="16"/>
      <c r="G151" s="16"/>
      <c r="H151" s="16"/>
      <c r="I151" s="16"/>
      <c r="J151" s="16"/>
      <c r="K151" s="31"/>
      <c r="L151" s="31"/>
      <c r="M151" s="31"/>
    </row>
    <row r="152" spans="1:13" x14ac:dyDescent="0.25">
      <c r="A152" s="16"/>
      <c r="B152" s="16"/>
      <c r="C152" s="16"/>
      <c r="D152" s="18"/>
      <c r="E152" s="14" t="s">
        <v>40</v>
      </c>
      <c r="F152" s="19">
        <v>2</v>
      </c>
      <c r="G152" s="20">
        <v>0</v>
      </c>
      <c r="H152" s="20">
        <v>0</v>
      </c>
      <c r="I152" s="20">
        <v>0</v>
      </c>
      <c r="J152" s="17">
        <f>OR(F152&lt;&gt;0,G152&lt;&gt;0,H152&lt;&gt;0,I152&lt;&gt;0)*(F152 + (F152 = 0))*(G152 + (G152 = 0))*(H152 + (H152 = 0))*(I152 + (I152 = 0))</f>
        <v>2</v>
      </c>
      <c r="K152" s="31"/>
      <c r="L152" s="31"/>
      <c r="M152" s="31"/>
    </row>
    <row r="153" spans="1:13" x14ac:dyDescent="0.25">
      <c r="A153" s="16"/>
      <c r="B153" s="16"/>
      <c r="C153" s="16"/>
      <c r="D153" s="18"/>
      <c r="E153" s="16"/>
      <c r="F153" s="16"/>
      <c r="G153" s="16"/>
      <c r="H153" s="16"/>
      <c r="I153" s="16"/>
      <c r="J153" s="21" t="s">
        <v>147</v>
      </c>
      <c r="K153" s="29">
        <f>SUM(J152:J152)</f>
        <v>2</v>
      </c>
      <c r="L153" s="32">
        <f>L150</f>
        <v>0</v>
      </c>
      <c r="M153" s="30">
        <f>K153*L153</f>
        <v>0</v>
      </c>
    </row>
    <row r="154" spans="1:13" ht="1.1499999999999999" customHeight="1" x14ac:dyDescent="0.25">
      <c r="A154" s="22"/>
      <c r="B154" s="22"/>
      <c r="C154" s="22"/>
      <c r="D154" s="23"/>
      <c r="E154" s="22"/>
      <c r="F154" s="22"/>
      <c r="G154" s="22"/>
      <c r="H154" s="22"/>
      <c r="I154" s="22"/>
      <c r="J154" s="22"/>
      <c r="K154" s="33"/>
      <c r="L154" s="33"/>
      <c r="M154" s="33"/>
    </row>
    <row r="155" spans="1:13" x14ac:dyDescent="0.25">
      <c r="A155" s="16"/>
      <c r="B155" s="16"/>
      <c r="C155" s="16"/>
      <c r="D155" s="18"/>
      <c r="E155" s="16"/>
      <c r="F155" s="16"/>
      <c r="G155" s="16"/>
      <c r="H155" s="16"/>
      <c r="I155" s="16"/>
      <c r="J155" s="21" t="s">
        <v>148</v>
      </c>
      <c r="K155" s="32">
        <v>1</v>
      </c>
      <c r="L155" s="29"/>
      <c r="M155" s="30">
        <f>M153+M148+M142+M137+M131+M125+M120+M114+M109+M104+M98+M93+M88+M82+M77+M71+M62+M57+M52</f>
        <v>0</v>
      </c>
    </row>
    <row r="156" spans="1:13" ht="1.1499999999999999" customHeight="1" x14ac:dyDescent="0.25">
      <c r="A156" s="22"/>
      <c r="B156" s="22"/>
      <c r="C156" s="22"/>
      <c r="D156" s="23"/>
      <c r="E156" s="22"/>
      <c r="F156" s="22"/>
      <c r="G156" s="22"/>
      <c r="H156" s="22"/>
      <c r="I156" s="22"/>
      <c r="J156" s="22"/>
      <c r="K156" s="33"/>
      <c r="L156" s="33"/>
      <c r="M156" s="33"/>
    </row>
    <row r="157" spans="1:13" x14ac:dyDescent="0.25">
      <c r="A157" s="11" t="s">
        <v>149</v>
      </c>
      <c r="B157" s="11" t="s">
        <v>17</v>
      </c>
      <c r="C157" s="11" t="s">
        <v>18</v>
      </c>
      <c r="D157" s="12" t="s">
        <v>150</v>
      </c>
      <c r="E157" s="13"/>
      <c r="F157" s="13"/>
      <c r="G157" s="13"/>
      <c r="H157" s="13"/>
      <c r="I157" s="13"/>
      <c r="J157" s="13"/>
      <c r="K157" s="29">
        <f>K226</f>
        <v>1</v>
      </c>
      <c r="L157" s="29"/>
      <c r="M157" s="30">
        <f>M226</f>
        <v>0</v>
      </c>
    </row>
    <row r="158" spans="1:13" x14ac:dyDescent="0.25">
      <c r="A158" s="14" t="s">
        <v>151</v>
      </c>
      <c r="B158" s="14" t="s">
        <v>23</v>
      </c>
      <c r="C158" s="14" t="s">
        <v>124</v>
      </c>
      <c r="D158" s="15" t="s">
        <v>152</v>
      </c>
      <c r="E158" s="16"/>
      <c r="F158" s="16"/>
      <c r="G158" s="16"/>
      <c r="H158" s="16"/>
      <c r="I158" s="16"/>
      <c r="J158" s="16"/>
      <c r="K158" s="30">
        <f>K162</f>
        <v>80</v>
      </c>
      <c r="L158" s="24"/>
      <c r="M158" s="30">
        <f>K158*L158</f>
        <v>0</v>
      </c>
    </row>
    <row r="159" spans="1:13" ht="67.5" x14ac:dyDescent="0.25">
      <c r="A159" s="16"/>
      <c r="B159" s="16"/>
      <c r="C159" s="16"/>
      <c r="D159" s="18" t="s">
        <v>153</v>
      </c>
      <c r="E159" s="16"/>
      <c r="F159" s="16"/>
      <c r="G159" s="16"/>
      <c r="H159" s="16"/>
      <c r="I159" s="16"/>
      <c r="J159" s="16"/>
      <c r="K159" s="31"/>
      <c r="L159" s="31"/>
      <c r="M159" s="31"/>
    </row>
    <row r="160" spans="1:13" x14ac:dyDescent="0.25">
      <c r="A160" s="16"/>
      <c r="B160" s="16"/>
      <c r="C160" s="16"/>
      <c r="D160" s="18"/>
      <c r="E160" s="14" t="s">
        <v>154</v>
      </c>
      <c r="F160" s="19">
        <v>30</v>
      </c>
      <c r="G160" s="20">
        <v>0</v>
      </c>
      <c r="H160" s="20">
        <v>0</v>
      </c>
      <c r="I160" s="20">
        <v>0</v>
      </c>
      <c r="J160" s="17">
        <f>OR(F160&lt;&gt;0,G160&lt;&gt;0,H160&lt;&gt;0,I160&lt;&gt;0)*(F160 + (F160 = 0))*(G160 + (G160 = 0))*(H160 + (H160 = 0))*(I160 + (I160 = 0))</f>
        <v>30</v>
      </c>
      <c r="K160" s="31"/>
      <c r="L160" s="31"/>
      <c r="M160" s="31"/>
    </row>
    <row r="161" spans="1:13" x14ac:dyDescent="0.25">
      <c r="A161" s="16"/>
      <c r="B161" s="16"/>
      <c r="C161" s="16"/>
      <c r="D161" s="18"/>
      <c r="E161" s="14" t="s">
        <v>26</v>
      </c>
      <c r="F161" s="19">
        <v>50</v>
      </c>
      <c r="G161" s="20">
        <v>0</v>
      </c>
      <c r="H161" s="20">
        <v>0</v>
      </c>
      <c r="I161" s="20">
        <v>0</v>
      </c>
      <c r="J161" s="17">
        <f>OR(F161&lt;&gt;0,G161&lt;&gt;0,H161&lt;&gt;0,I161&lt;&gt;0)*(F161 + (F161 = 0))*(G161 + (G161 = 0))*(H161 + (H161 = 0))*(I161 + (I161 = 0))</f>
        <v>50</v>
      </c>
      <c r="K161" s="31"/>
      <c r="L161" s="31"/>
      <c r="M161" s="31"/>
    </row>
    <row r="162" spans="1:13" x14ac:dyDescent="0.25">
      <c r="A162" s="16"/>
      <c r="B162" s="16"/>
      <c r="C162" s="16"/>
      <c r="D162" s="18"/>
      <c r="E162" s="16"/>
      <c r="F162" s="16"/>
      <c r="G162" s="16"/>
      <c r="H162" s="16"/>
      <c r="I162" s="16"/>
      <c r="J162" s="21" t="s">
        <v>155</v>
      </c>
      <c r="K162" s="29">
        <f>SUM(J160:J161)</f>
        <v>80</v>
      </c>
      <c r="L162" s="32">
        <f>L158</f>
        <v>0</v>
      </c>
      <c r="M162" s="30">
        <f>K162*L162</f>
        <v>0</v>
      </c>
    </row>
    <row r="163" spans="1:13" ht="1.1499999999999999" customHeight="1" x14ac:dyDescent="0.25">
      <c r="A163" s="22"/>
      <c r="B163" s="22"/>
      <c r="C163" s="22"/>
      <c r="D163" s="23"/>
      <c r="E163" s="22"/>
      <c r="F163" s="22"/>
      <c r="G163" s="22"/>
      <c r="H163" s="22"/>
      <c r="I163" s="22"/>
      <c r="J163" s="22"/>
      <c r="K163" s="33"/>
      <c r="L163" s="33"/>
      <c r="M163" s="33"/>
    </row>
    <row r="164" spans="1:13" x14ac:dyDescent="0.25">
      <c r="A164" s="14" t="s">
        <v>156</v>
      </c>
      <c r="B164" s="14" t="s">
        <v>23</v>
      </c>
      <c r="C164" s="14" t="s">
        <v>124</v>
      </c>
      <c r="D164" s="15" t="s">
        <v>157</v>
      </c>
      <c r="E164" s="16"/>
      <c r="F164" s="16"/>
      <c r="G164" s="16"/>
      <c r="H164" s="16"/>
      <c r="I164" s="16"/>
      <c r="J164" s="16"/>
      <c r="K164" s="30">
        <f>K168</f>
        <v>12.5</v>
      </c>
      <c r="L164" s="24"/>
      <c r="M164" s="30">
        <f>K164*L164</f>
        <v>0</v>
      </c>
    </row>
    <row r="165" spans="1:13" ht="101.25" x14ac:dyDescent="0.25">
      <c r="A165" s="16"/>
      <c r="B165" s="16"/>
      <c r="C165" s="16"/>
      <c r="D165" s="18" t="s">
        <v>158</v>
      </c>
      <c r="E165" s="16"/>
      <c r="F165" s="16"/>
      <c r="G165" s="16"/>
      <c r="H165" s="16"/>
      <c r="I165" s="16"/>
      <c r="J165" s="16"/>
      <c r="K165" s="31"/>
      <c r="L165" s="31"/>
      <c r="M165" s="31"/>
    </row>
    <row r="166" spans="1:13" x14ac:dyDescent="0.25">
      <c r="A166" s="16"/>
      <c r="B166" s="16"/>
      <c r="C166" s="16"/>
      <c r="D166" s="18"/>
      <c r="E166" s="14" t="s">
        <v>40</v>
      </c>
      <c r="F166" s="19">
        <v>1</v>
      </c>
      <c r="G166" s="20">
        <v>3.5</v>
      </c>
      <c r="H166" s="20">
        <v>0</v>
      </c>
      <c r="I166" s="20">
        <v>0</v>
      </c>
      <c r="J166" s="17">
        <f>OR(F166&lt;&gt;0,G166&lt;&gt;0,H166&lt;&gt;0,I166&lt;&gt;0)*(F166 + (F166 = 0))*(G166 + (G166 = 0))*(H166 + (H166 = 0))*(I166 + (I166 = 0))</f>
        <v>3.5</v>
      </c>
      <c r="K166" s="31"/>
      <c r="L166" s="31"/>
      <c r="M166" s="31"/>
    </row>
    <row r="167" spans="1:13" x14ac:dyDescent="0.25">
      <c r="A167" s="16"/>
      <c r="B167" s="16"/>
      <c r="C167" s="16"/>
      <c r="D167" s="18"/>
      <c r="E167" s="14" t="s">
        <v>35</v>
      </c>
      <c r="F167" s="19">
        <v>1</v>
      </c>
      <c r="G167" s="20">
        <v>9</v>
      </c>
      <c r="H167" s="20">
        <v>0</v>
      </c>
      <c r="I167" s="20">
        <v>0</v>
      </c>
      <c r="J167" s="17">
        <f>OR(F167&lt;&gt;0,G167&lt;&gt;0,H167&lt;&gt;0,I167&lt;&gt;0)*(F167 + (F167 = 0))*(G167 + (G167 = 0))*(H167 + (H167 = 0))*(I167 + (I167 = 0))</f>
        <v>9</v>
      </c>
      <c r="K167" s="31"/>
      <c r="L167" s="31"/>
      <c r="M167" s="31"/>
    </row>
    <row r="168" spans="1:13" x14ac:dyDescent="0.25">
      <c r="A168" s="16"/>
      <c r="B168" s="16"/>
      <c r="C168" s="16"/>
      <c r="D168" s="18"/>
      <c r="E168" s="16"/>
      <c r="F168" s="16"/>
      <c r="G168" s="16"/>
      <c r="H168" s="16"/>
      <c r="I168" s="16"/>
      <c r="J168" s="21" t="s">
        <v>159</v>
      </c>
      <c r="K168" s="29">
        <f>SUM(J166:J167)</f>
        <v>12.5</v>
      </c>
      <c r="L168" s="32">
        <f>L164</f>
        <v>0</v>
      </c>
      <c r="M168" s="30">
        <f>K168*L168</f>
        <v>0</v>
      </c>
    </row>
    <row r="169" spans="1:13" ht="1.1499999999999999" customHeight="1" x14ac:dyDescent="0.25">
      <c r="A169" s="22"/>
      <c r="B169" s="22"/>
      <c r="C169" s="22"/>
      <c r="D169" s="23"/>
      <c r="E169" s="22"/>
      <c r="F169" s="22"/>
      <c r="G169" s="22"/>
      <c r="H169" s="22"/>
      <c r="I169" s="22"/>
      <c r="J169" s="22"/>
      <c r="K169" s="33"/>
      <c r="L169" s="33"/>
      <c r="M169" s="33"/>
    </row>
    <row r="170" spans="1:13" x14ac:dyDescent="0.25">
      <c r="A170" s="14" t="s">
        <v>160</v>
      </c>
      <c r="B170" s="14" t="s">
        <v>23</v>
      </c>
      <c r="C170" s="14" t="s">
        <v>124</v>
      </c>
      <c r="D170" s="15" t="s">
        <v>161</v>
      </c>
      <c r="E170" s="16"/>
      <c r="F170" s="16"/>
      <c r="G170" s="16"/>
      <c r="H170" s="16"/>
      <c r="I170" s="16"/>
      <c r="J170" s="16"/>
      <c r="K170" s="30">
        <f>K177</f>
        <v>144.5</v>
      </c>
      <c r="L170" s="24"/>
      <c r="M170" s="30">
        <f>K170*L170</f>
        <v>0</v>
      </c>
    </row>
    <row r="171" spans="1:13" ht="90" x14ac:dyDescent="0.25">
      <c r="A171" s="16"/>
      <c r="B171" s="16"/>
      <c r="C171" s="16"/>
      <c r="D171" s="18" t="s">
        <v>162</v>
      </c>
      <c r="E171" s="16"/>
      <c r="F171" s="16"/>
      <c r="G171" s="16"/>
      <c r="H171" s="16"/>
      <c r="I171" s="16"/>
      <c r="J171" s="16"/>
      <c r="K171" s="31"/>
      <c r="L171" s="31"/>
      <c r="M171" s="31"/>
    </row>
    <row r="172" spans="1:13" x14ac:dyDescent="0.25">
      <c r="A172" s="16"/>
      <c r="B172" s="16"/>
      <c r="C172" s="16"/>
      <c r="D172" s="18"/>
      <c r="E172" s="14" t="s">
        <v>40</v>
      </c>
      <c r="F172" s="19">
        <v>1</v>
      </c>
      <c r="G172" s="20">
        <v>3.5</v>
      </c>
      <c r="H172" s="20">
        <v>0</v>
      </c>
      <c r="I172" s="20">
        <v>0</v>
      </c>
      <c r="J172" s="17">
        <f>OR(F172&lt;&gt;0,G172&lt;&gt;0,H172&lt;&gt;0,I172&lt;&gt;0)*(F172 + (F172 = 0))*(G172 + (G172 = 0))*(H172 + (H172 = 0))*(I172 + (I172 = 0))</f>
        <v>3.5</v>
      </c>
      <c r="K172" s="31"/>
      <c r="L172" s="31"/>
      <c r="M172" s="31"/>
    </row>
    <row r="173" spans="1:13" x14ac:dyDescent="0.25">
      <c r="A173" s="16"/>
      <c r="B173" s="16"/>
      <c r="C173" s="16"/>
      <c r="D173" s="18"/>
      <c r="E173" s="14" t="s">
        <v>35</v>
      </c>
      <c r="F173" s="19">
        <v>1</v>
      </c>
      <c r="G173" s="20">
        <v>7</v>
      </c>
      <c r="H173" s="20">
        <v>0</v>
      </c>
      <c r="I173" s="20">
        <v>0</v>
      </c>
      <c r="J173" s="17">
        <f>OR(F173&lt;&gt;0,G173&lt;&gt;0,H173&lt;&gt;0,I173&lt;&gt;0)*(F173 + (F173 = 0))*(G173 + (G173 = 0))*(H173 + (H173 = 0))*(I173 + (I173 = 0))</f>
        <v>7</v>
      </c>
      <c r="K173" s="31"/>
      <c r="L173" s="31"/>
      <c r="M173" s="31"/>
    </row>
    <row r="174" spans="1:13" x14ac:dyDescent="0.25">
      <c r="A174" s="16"/>
      <c r="B174" s="16"/>
      <c r="C174" s="16"/>
      <c r="D174" s="18"/>
      <c r="E174" s="14" t="s">
        <v>163</v>
      </c>
      <c r="F174" s="19">
        <v>1</v>
      </c>
      <c r="G174" s="20">
        <v>33</v>
      </c>
      <c r="H174" s="20">
        <v>0</v>
      </c>
      <c r="I174" s="20">
        <v>0</v>
      </c>
      <c r="J174" s="17">
        <f>OR(F174&lt;&gt;0,G174&lt;&gt;0,H174&lt;&gt;0,I174&lt;&gt;0)*(F174 + (F174 = 0))*(G174 + (G174 = 0))*(H174 + (H174 = 0))*(I174 + (I174 = 0))</f>
        <v>33</v>
      </c>
      <c r="K174" s="31"/>
      <c r="L174" s="31"/>
      <c r="M174" s="31"/>
    </row>
    <row r="175" spans="1:13" x14ac:dyDescent="0.25">
      <c r="A175" s="16"/>
      <c r="B175" s="16"/>
      <c r="C175" s="16"/>
      <c r="D175" s="18"/>
      <c r="E175" s="14" t="s">
        <v>164</v>
      </c>
      <c r="F175" s="19">
        <v>1</v>
      </c>
      <c r="G175" s="20">
        <v>37</v>
      </c>
      <c r="H175" s="20">
        <v>0</v>
      </c>
      <c r="I175" s="20">
        <v>0</v>
      </c>
      <c r="J175" s="17">
        <f>OR(F175&lt;&gt;0,G175&lt;&gt;0,H175&lt;&gt;0,I175&lt;&gt;0)*(F175 + (F175 = 0))*(G175 + (G175 = 0))*(H175 + (H175 = 0))*(I175 + (I175 = 0))</f>
        <v>37</v>
      </c>
      <c r="K175" s="31"/>
      <c r="L175" s="31"/>
      <c r="M175" s="31"/>
    </row>
    <row r="176" spans="1:13" x14ac:dyDescent="0.25">
      <c r="A176" s="16"/>
      <c r="B176" s="16"/>
      <c r="C176" s="16"/>
      <c r="D176" s="18"/>
      <c r="E176" s="14" t="s">
        <v>165</v>
      </c>
      <c r="F176" s="19">
        <v>2</v>
      </c>
      <c r="G176" s="20">
        <v>32</v>
      </c>
      <c r="H176" s="20">
        <v>0</v>
      </c>
      <c r="I176" s="20">
        <v>0</v>
      </c>
      <c r="J176" s="17">
        <f>OR(F176&lt;&gt;0,G176&lt;&gt;0,H176&lt;&gt;0,I176&lt;&gt;0)*(F176 + (F176 = 0))*(G176 + (G176 = 0))*(H176 + (H176 = 0))*(I176 + (I176 = 0))</f>
        <v>64</v>
      </c>
      <c r="K176" s="31"/>
      <c r="L176" s="31"/>
      <c r="M176" s="31"/>
    </row>
    <row r="177" spans="1:13" x14ac:dyDescent="0.25">
      <c r="A177" s="16"/>
      <c r="B177" s="16"/>
      <c r="C177" s="16"/>
      <c r="D177" s="18"/>
      <c r="E177" s="16"/>
      <c r="F177" s="16"/>
      <c r="G177" s="16"/>
      <c r="H177" s="16"/>
      <c r="I177" s="16"/>
      <c r="J177" s="21" t="s">
        <v>166</v>
      </c>
      <c r="K177" s="29">
        <f>SUM(J172:J176)</f>
        <v>144.5</v>
      </c>
      <c r="L177" s="32">
        <f>L170</f>
        <v>0</v>
      </c>
      <c r="M177" s="30">
        <f>K177*L177</f>
        <v>0</v>
      </c>
    </row>
    <row r="178" spans="1:13" ht="1.1499999999999999" customHeight="1" x14ac:dyDescent="0.25">
      <c r="A178" s="22"/>
      <c r="B178" s="22"/>
      <c r="C178" s="22"/>
      <c r="D178" s="23"/>
      <c r="E178" s="22"/>
      <c r="F178" s="22"/>
      <c r="G178" s="22"/>
      <c r="H178" s="22"/>
      <c r="I178" s="22"/>
      <c r="J178" s="22"/>
      <c r="K178" s="33"/>
      <c r="L178" s="33"/>
      <c r="M178" s="33"/>
    </row>
    <row r="179" spans="1:13" x14ac:dyDescent="0.25">
      <c r="A179" s="14" t="s">
        <v>167</v>
      </c>
      <c r="B179" s="14" t="s">
        <v>23</v>
      </c>
      <c r="C179" s="14" t="s">
        <v>124</v>
      </c>
      <c r="D179" s="15" t="s">
        <v>168</v>
      </c>
      <c r="E179" s="16"/>
      <c r="F179" s="16"/>
      <c r="G179" s="16"/>
      <c r="H179" s="16"/>
      <c r="I179" s="16"/>
      <c r="J179" s="16"/>
      <c r="K179" s="30">
        <f>K183</f>
        <v>145</v>
      </c>
      <c r="L179" s="24"/>
      <c r="M179" s="30">
        <f>K179*L179</f>
        <v>0</v>
      </c>
    </row>
    <row r="180" spans="1:13" ht="90" x14ac:dyDescent="0.25">
      <c r="A180" s="16"/>
      <c r="B180" s="16"/>
      <c r="C180" s="16"/>
      <c r="D180" s="18" t="s">
        <v>169</v>
      </c>
      <c r="E180" s="16"/>
      <c r="F180" s="16"/>
      <c r="G180" s="16"/>
      <c r="H180" s="16"/>
      <c r="I180" s="16"/>
      <c r="J180" s="16"/>
      <c r="K180" s="31"/>
      <c r="L180" s="31"/>
      <c r="M180" s="31"/>
    </row>
    <row r="181" spans="1:13" x14ac:dyDescent="0.25">
      <c r="A181" s="16"/>
      <c r="B181" s="16"/>
      <c r="C181" s="16"/>
      <c r="D181" s="18"/>
      <c r="E181" s="14" t="s">
        <v>35</v>
      </c>
      <c r="F181" s="19">
        <v>9</v>
      </c>
      <c r="G181" s="20">
        <v>0</v>
      </c>
      <c r="H181" s="20">
        <v>0</v>
      </c>
      <c r="I181" s="20">
        <v>0</v>
      </c>
      <c r="J181" s="17">
        <f>OR(F181&lt;&gt;0,G181&lt;&gt;0,H181&lt;&gt;0,I181&lt;&gt;0)*(F181 + (F181 = 0))*(G181 + (G181 = 0))*(H181 + (H181 = 0))*(I181 + (I181 = 0))</f>
        <v>9</v>
      </c>
      <c r="K181" s="31"/>
      <c r="L181" s="31"/>
      <c r="M181" s="31"/>
    </row>
    <row r="182" spans="1:13" x14ac:dyDescent="0.25">
      <c r="A182" s="16"/>
      <c r="B182" s="16"/>
      <c r="C182" s="16"/>
      <c r="D182" s="18"/>
      <c r="E182" s="14" t="s">
        <v>165</v>
      </c>
      <c r="F182" s="19">
        <v>68</v>
      </c>
      <c r="G182" s="20">
        <v>2</v>
      </c>
      <c r="H182" s="20">
        <v>0</v>
      </c>
      <c r="I182" s="20">
        <v>0</v>
      </c>
      <c r="J182" s="17">
        <f>OR(F182&lt;&gt;0,G182&lt;&gt;0,H182&lt;&gt;0,I182&lt;&gt;0)*(F182 + (F182 = 0))*(G182 + (G182 = 0))*(H182 + (H182 = 0))*(I182 + (I182 = 0))</f>
        <v>136</v>
      </c>
      <c r="K182" s="31"/>
      <c r="L182" s="31"/>
      <c r="M182" s="31"/>
    </row>
    <row r="183" spans="1:13" x14ac:dyDescent="0.25">
      <c r="A183" s="16"/>
      <c r="B183" s="16"/>
      <c r="C183" s="16"/>
      <c r="D183" s="18"/>
      <c r="E183" s="16"/>
      <c r="F183" s="16"/>
      <c r="G183" s="16"/>
      <c r="H183" s="16"/>
      <c r="I183" s="16"/>
      <c r="J183" s="21" t="s">
        <v>170</v>
      </c>
      <c r="K183" s="29">
        <f>SUM(J181:J182)</f>
        <v>145</v>
      </c>
      <c r="L183" s="32">
        <f>L179</f>
        <v>0</v>
      </c>
      <c r="M183" s="30">
        <f>K183*L183</f>
        <v>0</v>
      </c>
    </row>
    <row r="184" spans="1:13" ht="1.1499999999999999" customHeight="1" x14ac:dyDescent="0.25">
      <c r="A184" s="22"/>
      <c r="B184" s="22"/>
      <c r="C184" s="22"/>
      <c r="D184" s="23"/>
      <c r="E184" s="22"/>
      <c r="F184" s="22"/>
      <c r="G184" s="22"/>
      <c r="H184" s="22"/>
      <c r="I184" s="22"/>
      <c r="J184" s="22"/>
      <c r="K184" s="33"/>
      <c r="L184" s="33"/>
      <c r="M184" s="33"/>
    </row>
    <row r="185" spans="1:13" x14ac:dyDescent="0.25">
      <c r="A185" s="14" t="s">
        <v>171</v>
      </c>
      <c r="B185" s="14" t="s">
        <v>23</v>
      </c>
      <c r="C185" s="14" t="s">
        <v>124</v>
      </c>
      <c r="D185" s="15" t="s">
        <v>172</v>
      </c>
      <c r="E185" s="16"/>
      <c r="F185" s="16"/>
      <c r="G185" s="16"/>
      <c r="H185" s="16"/>
      <c r="I185" s="16"/>
      <c r="J185" s="16"/>
      <c r="K185" s="30">
        <f>K191</f>
        <v>131</v>
      </c>
      <c r="L185" s="24"/>
      <c r="M185" s="30">
        <f>K185*L185</f>
        <v>0</v>
      </c>
    </row>
    <row r="186" spans="1:13" ht="90" x14ac:dyDescent="0.25">
      <c r="A186" s="16"/>
      <c r="B186" s="16"/>
      <c r="C186" s="16"/>
      <c r="D186" s="18" t="s">
        <v>173</v>
      </c>
      <c r="E186" s="16"/>
      <c r="F186" s="16"/>
      <c r="G186" s="16"/>
      <c r="H186" s="16"/>
      <c r="I186" s="16"/>
      <c r="J186" s="16"/>
      <c r="K186" s="31"/>
      <c r="L186" s="31"/>
      <c r="M186" s="31"/>
    </row>
    <row r="187" spans="1:13" x14ac:dyDescent="0.25">
      <c r="A187" s="16"/>
      <c r="B187" s="16"/>
      <c r="C187" s="16"/>
      <c r="D187" s="18"/>
      <c r="E187" s="14" t="s">
        <v>35</v>
      </c>
      <c r="F187" s="19">
        <v>7</v>
      </c>
      <c r="G187" s="20">
        <v>0</v>
      </c>
      <c r="H187" s="20">
        <v>0</v>
      </c>
      <c r="I187" s="20">
        <v>0</v>
      </c>
      <c r="J187" s="17">
        <f>OR(F187&lt;&gt;0,G187&lt;&gt;0,H187&lt;&gt;0,I187&lt;&gt;0)*(F187 + (F187 = 0))*(G187 + (G187 = 0))*(H187 + (H187 = 0))*(I187 + (I187 = 0))</f>
        <v>7</v>
      </c>
      <c r="K187" s="31"/>
      <c r="L187" s="31"/>
      <c r="M187" s="31"/>
    </row>
    <row r="188" spans="1:13" x14ac:dyDescent="0.25">
      <c r="A188" s="16"/>
      <c r="B188" s="16"/>
      <c r="C188" s="16"/>
      <c r="D188" s="18"/>
      <c r="E188" s="14" t="s">
        <v>163</v>
      </c>
      <c r="F188" s="19">
        <v>1</v>
      </c>
      <c r="G188" s="20">
        <v>33</v>
      </c>
      <c r="H188" s="20">
        <v>0</v>
      </c>
      <c r="I188" s="20">
        <v>0</v>
      </c>
      <c r="J188" s="17">
        <f>OR(F188&lt;&gt;0,G188&lt;&gt;0,H188&lt;&gt;0,I188&lt;&gt;0)*(F188 + (F188 = 0))*(G188 + (G188 = 0))*(H188 + (H188 = 0))*(I188 + (I188 = 0))</f>
        <v>33</v>
      </c>
      <c r="K188" s="31"/>
      <c r="L188" s="31"/>
      <c r="M188" s="31"/>
    </row>
    <row r="189" spans="1:13" x14ac:dyDescent="0.25">
      <c r="A189" s="16"/>
      <c r="B189" s="16"/>
      <c r="C189" s="16"/>
      <c r="D189" s="18"/>
      <c r="E189" s="14" t="s">
        <v>164</v>
      </c>
      <c r="F189" s="19">
        <v>1</v>
      </c>
      <c r="G189" s="20">
        <v>37</v>
      </c>
      <c r="H189" s="20">
        <v>0</v>
      </c>
      <c r="I189" s="20">
        <v>0</v>
      </c>
      <c r="J189" s="17">
        <f>OR(F189&lt;&gt;0,G189&lt;&gt;0,H189&lt;&gt;0,I189&lt;&gt;0)*(F189 + (F189 = 0))*(G189 + (G189 = 0))*(H189 + (H189 = 0))*(I189 + (I189 = 0))</f>
        <v>37</v>
      </c>
      <c r="K189" s="31"/>
      <c r="L189" s="31"/>
      <c r="M189" s="31"/>
    </row>
    <row r="190" spans="1:13" x14ac:dyDescent="0.25">
      <c r="A190" s="16"/>
      <c r="B190" s="16"/>
      <c r="C190" s="16"/>
      <c r="D190" s="18"/>
      <c r="E190" s="14" t="s">
        <v>165</v>
      </c>
      <c r="F190" s="19">
        <v>2</v>
      </c>
      <c r="G190" s="20">
        <v>27</v>
      </c>
      <c r="H190" s="20">
        <v>0</v>
      </c>
      <c r="I190" s="20">
        <v>0</v>
      </c>
      <c r="J190" s="17">
        <f>OR(F190&lt;&gt;0,G190&lt;&gt;0,H190&lt;&gt;0,I190&lt;&gt;0)*(F190 + (F190 = 0))*(G190 + (G190 = 0))*(H190 + (H190 = 0))*(I190 + (I190 = 0))</f>
        <v>54</v>
      </c>
      <c r="K190" s="31"/>
      <c r="L190" s="31"/>
      <c r="M190" s="31"/>
    </row>
    <row r="191" spans="1:13" x14ac:dyDescent="0.25">
      <c r="A191" s="16"/>
      <c r="B191" s="16"/>
      <c r="C191" s="16"/>
      <c r="D191" s="18"/>
      <c r="E191" s="16"/>
      <c r="F191" s="16"/>
      <c r="G191" s="16"/>
      <c r="H191" s="16"/>
      <c r="I191" s="16"/>
      <c r="J191" s="21" t="s">
        <v>174</v>
      </c>
      <c r="K191" s="29">
        <f>SUM(J187:J190)</f>
        <v>131</v>
      </c>
      <c r="L191" s="32">
        <f>L185</f>
        <v>0</v>
      </c>
      <c r="M191" s="30">
        <f>K191*L191</f>
        <v>0</v>
      </c>
    </row>
    <row r="192" spans="1:13" ht="1.1499999999999999" customHeight="1" x14ac:dyDescent="0.25">
      <c r="A192" s="22"/>
      <c r="B192" s="22"/>
      <c r="C192" s="22"/>
      <c r="D192" s="23"/>
      <c r="E192" s="22"/>
      <c r="F192" s="22"/>
      <c r="G192" s="22"/>
      <c r="H192" s="22"/>
      <c r="I192" s="22"/>
      <c r="J192" s="22"/>
      <c r="K192" s="33"/>
      <c r="L192" s="33"/>
      <c r="M192" s="33"/>
    </row>
    <row r="193" spans="1:13" x14ac:dyDescent="0.25">
      <c r="A193" s="14" t="s">
        <v>175</v>
      </c>
      <c r="B193" s="14" t="s">
        <v>23</v>
      </c>
      <c r="C193" s="14" t="s">
        <v>124</v>
      </c>
      <c r="D193" s="15" t="s">
        <v>176</v>
      </c>
      <c r="E193" s="16"/>
      <c r="F193" s="16"/>
      <c r="G193" s="16"/>
      <c r="H193" s="16"/>
      <c r="I193" s="16"/>
      <c r="J193" s="16"/>
      <c r="K193" s="30">
        <f>K196</f>
        <v>10</v>
      </c>
      <c r="L193" s="24"/>
      <c r="M193" s="30">
        <f>K193*L193</f>
        <v>0</v>
      </c>
    </row>
    <row r="194" spans="1:13" ht="90" x14ac:dyDescent="0.25">
      <c r="A194" s="16"/>
      <c r="B194" s="16"/>
      <c r="C194" s="16"/>
      <c r="D194" s="18" t="s">
        <v>177</v>
      </c>
      <c r="E194" s="16"/>
      <c r="F194" s="16"/>
      <c r="G194" s="16"/>
      <c r="H194" s="16"/>
      <c r="I194" s="16"/>
      <c r="J194" s="16"/>
      <c r="K194" s="31"/>
      <c r="L194" s="31"/>
      <c r="M194" s="31"/>
    </row>
    <row r="195" spans="1:13" x14ac:dyDescent="0.25">
      <c r="A195" s="16"/>
      <c r="B195" s="16"/>
      <c r="C195" s="16"/>
      <c r="D195" s="18"/>
      <c r="E195" s="14" t="s">
        <v>165</v>
      </c>
      <c r="F195" s="19">
        <v>2</v>
      </c>
      <c r="G195" s="20">
        <v>5</v>
      </c>
      <c r="H195" s="20">
        <v>0</v>
      </c>
      <c r="I195" s="20">
        <v>0</v>
      </c>
      <c r="J195" s="17">
        <f>OR(F195&lt;&gt;0,G195&lt;&gt;0,H195&lt;&gt;0,I195&lt;&gt;0)*(F195 + (F195 = 0))*(G195 + (G195 = 0))*(H195 + (H195 = 0))*(I195 + (I195 = 0))</f>
        <v>10</v>
      </c>
      <c r="K195" s="31"/>
      <c r="L195" s="31"/>
      <c r="M195" s="31"/>
    </row>
    <row r="196" spans="1:13" x14ac:dyDescent="0.25">
      <c r="A196" s="16"/>
      <c r="B196" s="16"/>
      <c r="C196" s="16"/>
      <c r="D196" s="18"/>
      <c r="E196" s="16"/>
      <c r="F196" s="16"/>
      <c r="G196" s="16"/>
      <c r="H196" s="16"/>
      <c r="I196" s="16"/>
      <c r="J196" s="21" t="s">
        <v>178</v>
      </c>
      <c r="K196" s="29">
        <f>SUM(J195:J195)</f>
        <v>10</v>
      </c>
      <c r="L196" s="32">
        <f>L193</f>
        <v>0</v>
      </c>
      <c r="M196" s="30">
        <f>K196*L196</f>
        <v>0</v>
      </c>
    </row>
    <row r="197" spans="1:13" ht="1.1499999999999999" customHeight="1" x14ac:dyDescent="0.25">
      <c r="A197" s="22"/>
      <c r="B197" s="22"/>
      <c r="C197" s="22"/>
      <c r="D197" s="23"/>
      <c r="E197" s="22"/>
      <c r="F197" s="22"/>
      <c r="G197" s="22"/>
      <c r="H197" s="22"/>
      <c r="I197" s="22"/>
      <c r="J197" s="22"/>
      <c r="K197" s="33"/>
      <c r="L197" s="33"/>
      <c r="M197" s="33"/>
    </row>
    <row r="198" spans="1:13" x14ac:dyDescent="0.25">
      <c r="A198" s="14" t="s">
        <v>179</v>
      </c>
      <c r="B198" s="14" t="s">
        <v>23</v>
      </c>
      <c r="C198" s="14" t="s">
        <v>124</v>
      </c>
      <c r="D198" s="15" t="s">
        <v>180</v>
      </c>
      <c r="E198" s="16"/>
      <c r="F198" s="16"/>
      <c r="G198" s="16"/>
      <c r="H198" s="16"/>
      <c r="I198" s="16"/>
      <c r="J198" s="16"/>
      <c r="K198" s="30">
        <f>K201</f>
        <v>136</v>
      </c>
      <c r="L198" s="24"/>
      <c r="M198" s="30">
        <f>K198*L198</f>
        <v>0</v>
      </c>
    </row>
    <row r="199" spans="1:13" ht="90" x14ac:dyDescent="0.25">
      <c r="A199" s="16"/>
      <c r="B199" s="16"/>
      <c r="C199" s="16"/>
      <c r="D199" s="18" t="s">
        <v>181</v>
      </c>
      <c r="E199" s="16"/>
      <c r="F199" s="16"/>
      <c r="G199" s="16"/>
      <c r="H199" s="16"/>
      <c r="I199" s="16"/>
      <c r="J199" s="16"/>
      <c r="K199" s="31"/>
      <c r="L199" s="31"/>
      <c r="M199" s="31"/>
    </row>
    <row r="200" spans="1:13" x14ac:dyDescent="0.25">
      <c r="A200" s="16"/>
      <c r="B200" s="16"/>
      <c r="C200" s="16"/>
      <c r="D200" s="18"/>
      <c r="E200" s="14" t="s">
        <v>165</v>
      </c>
      <c r="F200" s="19">
        <v>68</v>
      </c>
      <c r="G200" s="20">
        <v>2</v>
      </c>
      <c r="H200" s="20">
        <v>0</v>
      </c>
      <c r="I200" s="20">
        <v>0</v>
      </c>
      <c r="J200" s="17">
        <f>OR(F200&lt;&gt;0,G200&lt;&gt;0,H200&lt;&gt;0,I200&lt;&gt;0)*(F200 + (F200 = 0))*(G200 + (G200 = 0))*(H200 + (H200 = 0))*(I200 + (I200 = 0))</f>
        <v>136</v>
      </c>
      <c r="K200" s="31"/>
      <c r="L200" s="31"/>
      <c r="M200" s="31"/>
    </row>
    <row r="201" spans="1:13" x14ac:dyDescent="0.25">
      <c r="A201" s="16"/>
      <c r="B201" s="16"/>
      <c r="C201" s="16"/>
      <c r="D201" s="18"/>
      <c r="E201" s="16"/>
      <c r="F201" s="16"/>
      <c r="G201" s="16"/>
      <c r="H201" s="16"/>
      <c r="I201" s="16"/>
      <c r="J201" s="21" t="s">
        <v>182</v>
      </c>
      <c r="K201" s="29">
        <f>SUM(J200:J200)</f>
        <v>136</v>
      </c>
      <c r="L201" s="32">
        <f>L198</f>
        <v>0</v>
      </c>
      <c r="M201" s="30">
        <f>K201*L201</f>
        <v>0</v>
      </c>
    </row>
    <row r="202" spans="1:13" ht="1.1499999999999999" customHeight="1" x14ac:dyDescent="0.25">
      <c r="A202" s="22"/>
      <c r="B202" s="22"/>
      <c r="C202" s="22"/>
      <c r="D202" s="23"/>
      <c r="E202" s="22"/>
      <c r="F202" s="22"/>
      <c r="G202" s="22"/>
      <c r="H202" s="22"/>
      <c r="I202" s="22"/>
      <c r="J202" s="22"/>
      <c r="K202" s="33"/>
      <c r="L202" s="33"/>
      <c r="M202" s="33"/>
    </row>
    <row r="203" spans="1:13" x14ac:dyDescent="0.25">
      <c r="A203" s="14" t="s">
        <v>183</v>
      </c>
      <c r="B203" s="14" t="s">
        <v>23</v>
      </c>
      <c r="C203" s="14" t="s">
        <v>24</v>
      </c>
      <c r="D203" s="15" t="s">
        <v>184</v>
      </c>
      <c r="E203" s="16"/>
      <c r="F203" s="16"/>
      <c r="G203" s="16"/>
      <c r="H203" s="16"/>
      <c r="I203" s="16"/>
      <c r="J203" s="16"/>
      <c r="K203" s="30">
        <f>K206</f>
        <v>4</v>
      </c>
      <c r="L203" s="24"/>
      <c r="M203" s="30">
        <f>K203*L203</f>
        <v>0</v>
      </c>
    </row>
    <row r="204" spans="1:13" ht="67.5" x14ac:dyDescent="0.25">
      <c r="A204" s="16"/>
      <c r="B204" s="16"/>
      <c r="C204" s="16"/>
      <c r="D204" s="18" t="s">
        <v>185</v>
      </c>
      <c r="E204" s="16"/>
      <c r="F204" s="16"/>
      <c r="G204" s="16"/>
      <c r="H204" s="16"/>
      <c r="I204" s="16"/>
      <c r="J204" s="16"/>
      <c r="K204" s="31"/>
      <c r="L204" s="31"/>
      <c r="M204" s="31"/>
    </row>
    <row r="205" spans="1:13" x14ac:dyDescent="0.25">
      <c r="A205" s="16"/>
      <c r="B205" s="16"/>
      <c r="C205" s="16"/>
      <c r="D205" s="18"/>
      <c r="E205" s="14" t="s">
        <v>186</v>
      </c>
      <c r="F205" s="19">
        <v>4</v>
      </c>
      <c r="G205" s="20">
        <v>0</v>
      </c>
      <c r="H205" s="20">
        <v>0</v>
      </c>
      <c r="I205" s="20">
        <v>0</v>
      </c>
      <c r="J205" s="17">
        <f>OR(F205&lt;&gt;0,G205&lt;&gt;0,H205&lt;&gt;0,I205&lt;&gt;0)*(F205 + (F205 = 0))*(G205 + (G205 = 0))*(H205 + (H205 = 0))*(I205 + (I205 = 0))</f>
        <v>4</v>
      </c>
      <c r="K205" s="31"/>
      <c r="L205" s="31"/>
      <c r="M205" s="31"/>
    </row>
    <row r="206" spans="1:13" x14ac:dyDescent="0.25">
      <c r="A206" s="16"/>
      <c r="B206" s="16"/>
      <c r="C206" s="16"/>
      <c r="D206" s="18"/>
      <c r="E206" s="16"/>
      <c r="F206" s="16"/>
      <c r="G206" s="16"/>
      <c r="H206" s="16"/>
      <c r="I206" s="16"/>
      <c r="J206" s="21" t="s">
        <v>187</v>
      </c>
      <c r="K206" s="29">
        <f>SUM(J205:J205)</f>
        <v>4</v>
      </c>
      <c r="L206" s="32">
        <f>L203</f>
        <v>0</v>
      </c>
      <c r="M206" s="30">
        <f>K206*L206</f>
        <v>0</v>
      </c>
    </row>
    <row r="207" spans="1:13" ht="1.1499999999999999" customHeight="1" x14ac:dyDescent="0.25">
      <c r="A207" s="22"/>
      <c r="B207" s="22"/>
      <c r="C207" s="22"/>
      <c r="D207" s="23"/>
      <c r="E207" s="22"/>
      <c r="F207" s="22"/>
      <c r="G207" s="22"/>
      <c r="H207" s="22"/>
      <c r="I207" s="22"/>
      <c r="J207" s="22"/>
      <c r="K207" s="33"/>
      <c r="L207" s="33"/>
      <c r="M207" s="33"/>
    </row>
    <row r="208" spans="1:13" x14ac:dyDescent="0.25">
      <c r="A208" s="14" t="s">
        <v>188</v>
      </c>
      <c r="B208" s="14" t="s">
        <v>23</v>
      </c>
      <c r="C208" s="14" t="s">
        <v>190</v>
      </c>
      <c r="D208" s="15" t="s">
        <v>189</v>
      </c>
      <c r="E208" s="16"/>
      <c r="F208" s="16"/>
      <c r="G208" s="16"/>
      <c r="H208" s="16"/>
      <c r="I208" s="16"/>
      <c r="J208" s="16"/>
      <c r="K208" s="30">
        <f>K214</f>
        <v>35.4</v>
      </c>
      <c r="L208" s="24"/>
      <c r="M208" s="30">
        <f>K208*L208</f>
        <v>0</v>
      </c>
    </row>
    <row r="209" spans="1:13" ht="67.5" x14ac:dyDescent="0.25">
      <c r="A209" s="16"/>
      <c r="B209" s="16"/>
      <c r="C209" s="16"/>
      <c r="D209" s="18" t="s">
        <v>191</v>
      </c>
      <c r="E209" s="16"/>
      <c r="F209" s="16"/>
      <c r="G209" s="16"/>
      <c r="H209" s="16"/>
      <c r="I209" s="16"/>
      <c r="J209" s="16"/>
      <c r="K209" s="31"/>
      <c r="L209" s="31"/>
      <c r="M209" s="31"/>
    </row>
    <row r="210" spans="1:13" x14ac:dyDescent="0.25">
      <c r="A210" s="16"/>
      <c r="B210" s="16"/>
      <c r="C210" s="16"/>
      <c r="D210" s="18"/>
      <c r="E210" s="14" t="s">
        <v>26</v>
      </c>
      <c r="F210" s="19">
        <v>20.399999999999999</v>
      </c>
      <c r="G210" s="20">
        <v>0</v>
      </c>
      <c r="H210" s="20">
        <v>0</v>
      </c>
      <c r="I210" s="20">
        <v>0</v>
      </c>
      <c r="J210" s="17">
        <f>OR(F210&lt;&gt;0,G210&lt;&gt;0,H210&lt;&gt;0,I210&lt;&gt;0)*(F210 + (F210 = 0))*(G210 + (G210 = 0))*(H210 + (H210 = 0))*(I210 + (I210 = 0))</f>
        <v>20.399999999999999</v>
      </c>
      <c r="K210" s="31"/>
      <c r="L210" s="31"/>
      <c r="M210" s="31"/>
    </row>
    <row r="211" spans="1:13" x14ac:dyDescent="0.25">
      <c r="A211" s="16"/>
      <c r="B211" s="16"/>
      <c r="C211" s="16"/>
      <c r="D211" s="18"/>
      <c r="E211" s="14" t="s">
        <v>40</v>
      </c>
      <c r="F211" s="19">
        <v>1.5</v>
      </c>
      <c r="G211" s="20">
        <v>0</v>
      </c>
      <c r="H211" s="20">
        <v>0</v>
      </c>
      <c r="I211" s="20">
        <v>0</v>
      </c>
      <c r="J211" s="17">
        <f>OR(F211&lt;&gt;0,G211&lt;&gt;0,H211&lt;&gt;0,I211&lt;&gt;0)*(F211 + (F211 = 0))*(G211 + (G211 = 0))*(H211 + (H211 = 0))*(I211 + (I211 = 0))</f>
        <v>1.5</v>
      </c>
      <c r="K211" s="31"/>
      <c r="L211" s="31"/>
      <c r="M211" s="31"/>
    </row>
    <row r="212" spans="1:13" x14ac:dyDescent="0.25">
      <c r="A212" s="16"/>
      <c r="B212" s="16"/>
      <c r="C212" s="16"/>
      <c r="D212" s="18"/>
      <c r="E212" s="14" t="s">
        <v>35</v>
      </c>
      <c r="F212" s="19">
        <v>3.5</v>
      </c>
      <c r="G212" s="20">
        <v>0</v>
      </c>
      <c r="H212" s="20">
        <v>0</v>
      </c>
      <c r="I212" s="20">
        <v>0</v>
      </c>
      <c r="J212" s="17">
        <f>OR(F212&lt;&gt;0,G212&lt;&gt;0,H212&lt;&gt;0,I212&lt;&gt;0)*(F212 + (F212 = 0))*(G212 + (G212 = 0))*(H212 + (H212 = 0))*(I212 + (I212 = 0))</f>
        <v>3.5</v>
      </c>
      <c r="K212" s="31"/>
      <c r="L212" s="31"/>
      <c r="M212" s="31"/>
    </row>
    <row r="213" spans="1:13" x14ac:dyDescent="0.25">
      <c r="A213" s="16"/>
      <c r="B213" s="16"/>
      <c r="C213" s="16"/>
      <c r="D213" s="18"/>
      <c r="E213" s="14" t="s">
        <v>45</v>
      </c>
      <c r="F213" s="19">
        <v>5</v>
      </c>
      <c r="G213" s="20">
        <v>2</v>
      </c>
      <c r="H213" s="20">
        <v>0</v>
      </c>
      <c r="I213" s="20">
        <v>0</v>
      </c>
      <c r="J213" s="17">
        <f>OR(F213&lt;&gt;0,G213&lt;&gt;0,H213&lt;&gt;0,I213&lt;&gt;0)*(F213 + (F213 = 0))*(G213 + (G213 = 0))*(H213 + (H213 = 0))*(I213 + (I213 = 0))</f>
        <v>10</v>
      </c>
      <c r="K213" s="31"/>
      <c r="L213" s="31"/>
      <c r="M213" s="31"/>
    </row>
    <row r="214" spans="1:13" x14ac:dyDescent="0.25">
      <c r="A214" s="16"/>
      <c r="B214" s="16"/>
      <c r="C214" s="16"/>
      <c r="D214" s="18"/>
      <c r="E214" s="16"/>
      <c r="F214" s="16"/>
      <c r="G214" s="16"/>
      <c r="H214" s="16"/>
      <c r="I214" s="16"/>
      <c r="J214" s="21" t="s">
        <v>192</v>
      </c>
      <c r="K214" s="29">
        <f>SUM(J210:J213)</f>
        <v>35.4</v>
      </c>
      <c r="L214" s="32">
        <f>L208</f>
        <v>0</v>
      </c>
      <c r="M214" s="30">
        <f>K214*L214</f>
        <v>0</v>
      </c>
    </row>
    <row r="215" spans="1:13" ht="1.1499999999999999" customHeight="1" x14ac:dyDescent="0.25">
      <c r="A215" s="22"/>
      <c r="B215" s="22"/>
      <c r="C215" s="22"/>
      <c r="D215" s="23"/>
      <c r="E215" s="22"/>
      <c r="F215" s="22"/>
      <c r="G215" s="22"/>
      <c r="H215" s="22"/>
      <c r="I215" s="22"/>
      <c r="J215" s="22"/>
      <c r="K215" s="33"/>
      <c r="L215" s="33"/>
      <c r="M215" s="33"/>
    </row>
    <row r="216" spans="1:13" x14ac:dyDescent="0.25">
      <c r="A216" s="14" t="s">
        <v>193</v>
      </c>
      <c r="B216" s="14" t="s">
        <v>23</v>
      </c>
      <c r="C216" s="14" t="s">
        <v>124</v>
      </c>
      <c r="D216" s="15" t="s">
        <v>194</v>
      </c>
      <c r="E216" s="16"/>
      <c r="F216" s="16"/>
      <c r="G216" s="16"/>
      <c r="H216" s="16"/>
      <c r="I216" s="16"/>
      <c r="J216" s="16"/>
      <c r="K216" s="30">
        <f>K219</f>
        <v>15</v>
      </c>
      <c r="L216" s="24"/>
      <c r="M216" s="30">
        <f>K216*L216</f>
        <v>0</v>
      </c>
    </row>
    <row r="217" spans="1:13" ht="146.25" x14ac:dyDescent="0.25">
      <c r="A217" s="16"/>
      <c r="B217" s="16"/>
      <c r="C217" s="16"/>
      <c r="D217" s="18" t="s">
        <v>195</v>
      </c>
      <c r="E217" s="16"/>
      <c r="F217" s="16"/>
      <c r="G217" s="16"/>
      <c r="H217" s="16"/>
      <c r="I217" s="16"/>
      <c r="J217" s="16"/>
      <c r="K217" s="31"/>
      <c r="L217" s="31"/>
      <c r="M217" s="31"/>
    </row>
    <row r="218" spans="1:13" x14ac:dyDescent="0.25">
      <c r="A218" s="16"/>
      <c r="B218" s="16"/>
      <c r="C218" s="16"/>
      <c r="D218" s="18"/>
      <c r="E218" s="14" t="s">
        <v>196</v>
      </c>
      <c r="F218" s="19">
        <v>15</v>
      </c>
      <c r="G218" s="20">
        <v>0</v>
      </c>
      <c r="H218" s="20">
        <v>0</v>
      </c>
      <c r="I218" s="20">
        <v>0</v>
      </c>
      <c r="J218" s="17">
        <f>OR(F218&lt;&gt;0,G218&lt;&gt;0,H218&lt;&gt;0,I218&lt;&gt;0)*(F218 + (F218 = 0))*(G218 + (G218 = 0))*(H218 + (H218 = 0))*(I218 + (I218 = 0))</f>
        <v>15</v>
      </c>
      <c r="K218" s="31"/>
      <c r="L218" s="31"/>
      <c r="M218" s="31"/>
    </row>
    <row r="219" spans="1:13" x14ac:dyDescent="0.25">
      <c r="A219" s="16"/>
      <c r="B219" s="16"/>
      <c r="C219" s="16"/>
      <c r="D219" s="18"/>
      <c r="E219" s="16"/>
      <c r="F219" s="16"/>
      <c r="G219" s="16"/>
      <c r="H219" s="16"/>
      <c r="I219" s="16"/>
      <c r="J219" s="21" t="s">
        <v>197</v>
      </c>
      <c r="K219" s="29">
        <f>SUM(J218:J218)</f>
        <v>15</v>
      </c>
      <c r="L219" s="32">
        <f>L216</f>
        <v>0</v>
      </c>
      <c r="M219" s="30">
        <f>K219*L219</f>
        <v>0</v>
      </c>
    </row>
    <row r="220" spans="1:13" ht="1.1499999999999999" customHeight="1" x14ac:dyDescent="0.25">
      <c r="A220" s="22"/>
      <c r="B220" s="22"/>
      <c r="C220" s="22"/>
      <c r="D220" s="23"/>
      <c r="E220" s="22"/>
      <c r="F220" s="22"/>
      <c r="G220" s="22"/>
      <c r="H220" s="22"/>
      <c r="I220" s="22"/>
      <c r="J220" s="22"/>
      <c r="K220" s="33"/>
      <c r="L220" s="33"/>
      <c r="M220" s="33"/>
    </row>
    <row r="221" spans="1:13" x14ac:dyDescent="0.25">
      <c r="A221" s="14" t="s">
        <v>198</v>
      </c>
      <c r="B221" s="14" t="s">
        <v>23</v>
      </c>
      <c r="C221" s="14" t="s">
        <v>124</v>
      </c>
      <c r="D221" s="15" t="s">
        <v>199</v>
      </c>
      <c r="E221" s="16"/>
      <c r="F221" s="16"/>
      <c r="G221" s="16"/>
      <c r="H221" s="16"/>
      <c r="I221" s="16"/>
      <c r="J221" s="16"/>
      <c r="K221" s="30">
        <f>K224</f>
        <v>35</v>
      </c>
      <c r="L221" s="24"/>
      <c r="M221" s="30">
        <f>K221*L221</f>
        <v>0</v>
      </c>
    </row>
    <row r="222" spans="1:13" ht="146.25" x14ac:dyDescent="0.25">
      <c r="A222" s="16"/>
      <c r="B222" s="16"/>
      <c r="C222" s="16"/>
      <c r="D222" s="18" t="s">
        <v>200</v>
      </c>
      <c r="E222" s="16"/>
      <c r="F222" s="16"/>
      <c r="G222" s="16"/>
      <c r="H222" s="16"/>
      <c r="I222" s="16"/>
      <c r="J222" s="16"/>
      <c r="K222" s="31"/>
      <c r="L222" s="31"/>
      <c r="M222" s="31"/>
    </row>
    <row r="223" spans="1:13" x14ac:dyDescent="0.25">
      <c r="A223" s="16"/>
      <c r="B223" s="16"/>
      <c r="C223" s="16"/>
      <c r="D223" s="18"/>
      <c r="E223" s="14" t="s">
        <v>201</v>
      </c>
      <c r="F223" s="19">
        <v>35</v>
      </c>
      <c r="G223" s="20">
        <v>0</v>
      </c>
      <c r="H223" s="20">
        <v>0</v>
      </c>
      <c r="I223" s="20">
        <v>0</v>
      </c>
      <c r="J223" s="17">
        <f>OR(F223&lt;&gt;0,G223&lt;&gt;0,H223&lt;&gt;0,I223&lt;&gt;0)*(F223 + (F223 = 0))*(G223 + (G223 = 0))*(H223 + (H223 = 0))*(I223 + (I223 = 0))</f>
        <v>35</v>
      </c>
      <c r="K223" s="31"/>
      <c r="L223" s="31"/>
      <c r="M223" s="31"/>
    </row>
    <row r="224" spans="1:13" x14ac:dyDescent="0.25">
      <c r="A224" s="16"/>
      <c r="B224" s="16"/>
      <c r="C224" s="16"/>
      <c r="D224" s="18"/>
      <c r="E224" s="16"/>
      <c r="F224" s="16"/>
      <c r="G224" s="16"/>
      <c r="H224" s="16"/>
      <c r="I224" s="16"/>
      <c r="J224" s="21" t="s">
        <v>202</v>
      </c>
      <c r="K224" s="29">
        <f>SUM(J223:J223)</f>
        <v>35</v>
      </c>
      <c r="L224" s="32">
        <f>L221</f>
        <v>0</v>
      </c>
      <c r="M224" s="30">
        <f>K224*L224</f>
        <v>0</v>
      </c>
    </row>
    <row r="225" spans="1:13" ht="1.1499999999999999" customHeight="1" x14ac:dyDescent="0.25">
      <c r="A225" s="22"/>
      <c r="B225" s="22"/>
      <c r="C225" s="22"/>
      <c r="D225" s="23"/>
      <c r="E225" s="22"/>
      <c r="F225" s="22"/>
      <c r="G225" s="22"/>
      <c r="H225" s="22"/>
      <c r="I225" s="22"/>
      <c r="J225" s="22"/>
      <c r="K225" s="33"/>
      <c r="L225" s="33"/>
      <c r="M225" s="33"/>
    </row>
    <row r="226" spans="1:13" x14ac:dyDescent="0.25">
      <c r="A226" s="16"/>
      <c r="B226" s="16"/>
      <c r="C226" s="16"/>
      <c r="D226" s="18"/>
      <c r="E226" s="16"/>
      <c r="F226" s="16"/>
      <c r="G226" s="16"/>
      <c r="H226" s="16"/>
      <c r="I226" s="16"/>
      <c r="J226" s="21" t="s">
        <v>203</v>
      </c>
      <c r="K226" s="32">
        <v>1</v>
      </c>
      <c r="L226" s="29"/>
      <c r="M226" s="30">
        <f>M224+M219+M214+M206+M201+M196+M191+M183+M177+M168+M162</f>
        <v>0</v>
      </c>
    </row>
    <row r="227" spans="1:13" ht="1.1499999999999999" customHeight="1" x14ac:dyDescent="0.25">
      <c r="A227" s="22"/>
      <c r="B227" s="22"/>
      <c r="C227" s="22"/>
      <c r="D227" s="23"/>
      <c r="E227" s="22"/>
      <c r="F227" s="22"/>
      <c r="G227" s="22"/>
      <c r="H227" s="22"/>
      <c r="I227" s="22"/>
      <c r="J227" s="22"/>
      <c r="K227" s="33"/>
      <c r="L227" s="33"/>
      <c r="M227" s="33"/>
    </row>
    <row r="228" spans="1:13" x14ac:dyDescent="0.25">
      <c r="A228" s="11" t="s">
        <v>204</v>
      </c>
      <c r="B228" s="11" t="s">
        <v>17</v>
      </c>
      <c r="C228" s="11" t="s">
        <v>18</v>
      </c>
      <c r="D228" s="12" t="s">
        <v>205</v>
      </c>
      <c r="E228" s="13"/>
      <c r="F228" s="13"/>
      <c r="G228" s="13"/>
      <c r="H228" s="13"/>
      <c r="I228" s="13"/>
      <c r="J228" s="13"/>
      <c r="K228" s="29">
        <f>K249</f>
        <v>1</v>
      </c>
      <c r="L228" s="29"/>
      <c r="M228" s="30">
        <f>M249</f>
        <v>0</v>
      </c>
    </row>
    <row r="229" spans="1:13" x14ac:dyDescent="0.25">
      <c r="A229" s="14" t="s">
        <v>206</v>
      </c>
      <c r="B229" s="14" t="s">
        <v>23</v>
      </c>
      <c r="C229" s="14" t="s">
        <v>24</v>
      </c>
      <c r="D229" s="15" t="s">
        <v>207</v>
      </c>
      <c r="E229" s="16"/>
      <c r="F229" s="16"/>
      <c r="G229" s="16"/>
      <c r="H229" s="16"/>
      <c r="I229" s="16"/>
      <c r="J229" s="16"/>
      <c r="K229" s="30">
        <f>K232</f>
        <v>6</v>
      </c>
      <c r="L229" s="24"/>
      <c r="M229" s="30">
        <f>K229*L229</f>
        <v>0</v>
      </c>
    </row>
    <row r="230" spans="1:13" ht="67.5" x14ac:dyDescent="0.25">
      <c r="A230" s="16"/>
      <c r="B230" s="16"/>
      <c r="C230" s="16"/>
      <c r="D230" s="18" t="s">
        <v>208</v>
      </c>
      <c r="E230" s="16"/>
      <c r="F230" s="16"/>
      <c r="G230" s="16"/>
      <c r="H230" s="16"/>
      <c r="I230" s="16"/>
      <c r="J230" s="16"/>
      <c r="K230" s="31"/>
      <c r="L230" s="31"/>
      <c r="M230" s="31"/>
    </row>
    <row r="231" spans="1:13" x14ac:dyDescent="0.25">
      <c r="A231" s="16"/>
      <c r="B231" s="16"/>
      <c r="C231" s="16"/>
      <c r="D231" s="18"/>
      <c r="E231" s="14" t="s">
        <v>201</v>
      </c>
      <c r="F231" s="19">
        <v>6</v>
      </c>
      <c r="G231" s="20">
        <v>1</v>
      </c>
      <c r="H231" s="20">
        <v>0</v>
      </c>
      <c r="I231" s="20">
        <v>0</v>
      </c>
      <c r="J231" s="17">
        <f>OR(F231&lt;&gt;0,G231&lt;&gt;0,H231&lt;&gt;0,I231&lt;&gt;0)*(F231 + (F231 = 0))*(G231 + (G231 = 0))*(H231 + (H231 = 0))*(I231 + (I231 = 0))</f>
        <v>6</v>
      </c>
      <c r="K231" s="31"/>
      <c r="L231" s="31"/>
      <c r="M231" s="31"/>
    </row>
    <row r="232" spans="1:13" x14ac:dyDescent="0.25">
      <c r="A232" s="16"/>
      <c r="B232" s="16"/>
      <c r="C232" s="16"/>
      <c r="D232" s="18"/>
      <c r="E232" s="16"/>
      <c r="F232" s="16"/>
      <c r="G232" s="16"/>
      <c r="H232" s="16"/>
      <c r="I232" s="16"/>
      <c r="J232" s="21" t="s">
        <v>209</v>
      </c>
      <c r="K232" s="29">
        <f>SUM(J231:J231)</f>
        <v>6</v>
      </c>
      <c r="L232" s="32">
        <f>L229</f>
        <v>0</v>
      </c>
      <c r="M232" s="30">
        <f>K232*L232</f>
        <v>0</v>
      </c>
    </row>
    <row r="233" spans="1:13" ht="1.1499999999999999" customHeight="1" x14ac:dyDescent="0.25">
      <c r="A233" s="22"/>
      <c r="B233" s="22"/>
      <c r="C233" s="22"/>
      <c r="D233" s="23"/>
      <c r="E233" s="22"/>
      <c r="F233" s="22"/>
      <c r="G233" s="22"/>
      <c r="H233" s="22"/>
      <c r="I233" s="22"/>
      <c r="J233" s="22"/>
      <c r="K233" s="33"/>
      <c r="L233" s="33"/>
      <c r="M233" s="33"/>
    </row>
    <row r="234" spans="1:13" x14ac:dyDescent="0.25">
      <c r="A234" s="14" t="s">
        <v>210</v>
      </c>
      <c r="B234" s="14" t="s">
        <v>23</v>
      </c>
      <c r="C234" s="14" t="s">
        <v>24</v>
      </c>
      <c r="D234" s="15" t="s">
        <v>211</v>
      </c>
      <c r="E234" s="16"/>
      <c r="F234" s="16"/>
      <c r="G234" s="16"/>
      <c r="H234" s="16"/>
      <c r="I234" s="16"/>
      <c r="J234" s="16"/>
      <c r="K234" s="30">
        <f>K237</f>
        <v>2</v>
      </c>
      <c r="L234" s="24"/>
      <c r="M234" s="30">
        <f>K234*L234</f>
        <v>0</v>
      </c>
    </row>
    <row r="235" spans="1:13" ht="90" x14ac:dyDescent="0.25">
      <c r="A235" s="16"/>
      <c r="B235" s="16"/>
      <c r="C235" s="16"/>
      <c r="D235" s="18" t="s">
        <v>212</v>
      </c>
      <c r="E235" s="16"/>
      <c r="F235" s="16"/>
      <c r="G235" s="16"/>
      <c r="H235" s="16"/>
      <c r="I235" s="16"/>
      <c r="J235" s="16"/>
      <c r="K235" s="31"/>
      <c r="L235" s="31"/>
      <c r="M235" s="31"/>
    </row>
    <row r="236" spans="1:13" x14ac:dyDescent="0.25">
      <c r="A236" s="16"/>
      <c r="B236" s="16"/>
      <c r="C236" s="16"/>
      <c r="D236" s="18"/>
      <c r="E236" s="14" t="s">
        <v>201</v>
      </c>
      <c r="F236" s="19">
        <v>2</v>
      </c>
      <c r="G236" s="20">
        <v>1</v>
      </c>
      <c r="H236" s="20">
        <v>0</v>
      </c>
      <c r="I236" s="20">
        <v>0</v>
      </c>
      <c r="J236" s="17">
        <f>OR(F236&lt;&gt;0,G236&lt;&gt;0,H236&lt;&gt;0,I236&lt;&gt;0)*(F236 + (F236 = 0))*(G236 + (G236 = 0))*(H236 + (H236 = 0))*(I236 + (I236 = 0))</f>
        <v>2</v>
      </c>
      <c r="K236" s="31"/>
      <c r="L236" s="31"/>
      <c r="M236" s="31"/>
    </row>
    <row r="237" spans="1:13" x14ac:dyDescent="0.25">
      <c r="A237" s="16"/>
      <c r="B237" s="16"/>
      <c r="C237" s="16"/>
      <c r="D237" s="18"/>
      <c r="E237" s="16"/>
      <c r="F237" s="16"/>
      <c r="G237" s="16"/>
      <c r="H237" s="16"/>
      <c r="I237" s="16"/>
      <c r="J237" s="21" t="s">
        <v>213</v>
      </c>
      <c r="K237" s="29">
        <f>SUM(J236:J236)</f>
        <v>2</v>
      </c>
      <c r="L237" s="32">
        <f>L234</f>
        <v>0</v>
      </c>
      <c r="M237" s="30">
        <f>K237*L237</f>
        <v>0</v>
      </c>
    </row>
    <row r="238" spans="1:13" ht="1.1499999999999999" customHeight="1" x14ac:dyDescent="0.25">
      <c r="A238" s="22"/>
      <c r="B238" s="22"/>
      <c r="C238" s="22"/>
      <c r="D238" s="23"/>
      <c r="E238" s="22"/>
      <c r="F238" s="22"/>
      <c r="G238" s="22"/>
      <c r="H238" s="22"/>
      <c r="I238" s="22"/>
      <c r="J238" s="22"/>
      <c r="K238" s="33"/>
      <c r="L238" s="33"/>
      <c r="M238" s="33"/>
    </row>
    <row r="239" spans="1:13" x14ac:dyDescent="0.25">
      <c r="A239" s="14" t="s">
        <v>214</v>
      </c>
      <c r="B239" s="14" t="s">
        <v>23</v>
      </c>
      <c r="C239" s="14" t="s">
        <v>24</v>
      </c>
      <c r="D239" s="15" t="s">
        <v>215</v>
      </c>
      <c r="E239" s="16"/>
      <c r="F239" s="16"/>
      <c r="G239" s="16"/>
      <c r="H239" s="16"/>
      <c r="I239" s="16"/>
      <c r="J239" s="16"/>
      <c r="K239" s="30">
        <f>K242</f>
        <v>2</v>
      </c>
      <c r="L239" s="24"/>
      <c r="M239" s="30">
        <f>K239*L239</f>
        <v>0</v>
      </c>
    </row>
    <row r="240" spans="1:13" ht="56.25" x14ac:dyDescent="0.25">
      <c r="A240" s="16"/>
      <c r="B240" s="16"/>
      <c r="C240" s="16"/>
      <c r="D240" s="18" t="s">
        <v>216</v>
      </c>
      <c r="E240" s="16"/>
      <c r="F240" s="16"/>
      <c r="G240" s="16"/>
      <c r="H240" s="16"/>
      <c r="I240" s="16"/>
      <c r="J240" s="16"/>
      <c r="K240" s="31"/>
      <c r="L240" s="31"/>
      <c r="M240" s="31"/>
    </row>
    <row r="241" spans="1:13" x14ac:dyDescent="0.25">
      <c r="A241" s="16"/>
      <c r="B241" s="16"/>
      <c r="C241" s="16"/>
      <c r="D241" s="18"/>
      <c r="E241" s="14" t="s">
        <v>201</v>
      </c>
      <c r="F241" s="19">
        <v>2</v>
      </c>
      <c r="G241" s="20">
        <v>1</v>
      </c>
      <c r="H241" s="20">
        <v>0</v>
      </c>
      <c r="I241" s="20">
        <v>0</v>
      </c>
      <c r="J241" s="17">
        <f>OR(F241&lt;&gt;0,G241&lt;&gt;0,H241&lt;&gt;0,I241&lt;&gt;0)*(F241 + (F241 = 0))*(G241 + (G241 = 0))*(H241 + (H241 = 0))*(I241 + (I241 = 0))</f>
        <v>2</v>
      </c>
      <c r="K241" s="31"/>
      <c r="L241" s="31"/>
      <c r="M241" s="31"/>
    </row>
    <row r="242" spans="1:13" x14ac:dyDescent="0.25">
      <c r="A242" s="16"/>
      <c r="B242" s="16"/>
      <c r="C242" s="16"/>
      <c r="D242" s="18"/>
      <c r="E242" s="16"/>
      <c r="F242" s="16"/>
      <c r="G242" s="16"/>
      <c r="H242" s="16"/>
      <c r="I242" s="16"/>
      <c r="J242" s="21" t="s">
        <v>217</v>
      </c>
      <c r="K242" s="29">
        <f>SUM(J241:J241)</f>
        <v>2</v>
      </c>
      <c r="L242" s="32">
        <f>L239</f>
        <v>0</v>
      </c>
      <c r="M242" s="30">
        <f>K242*L242</f>
        <v>0</v>
      </c>
    </row>
    <row r="243" spans="1:13" ht="1.1499999999999999" customHeight="1" x14ac:dyDescent="0.25">
      <c r="A243" s="22"/>
      <c r="B243" s="22"/>
      <c r="C243" s="22"/>
      <c r="D243" s="23"/>
      <c r="E243" s="22"/>
      <c r="F243" s="22"/>
      <c r="G243" s="22"/>
      <c r="H243" s="22"/>
      <c r="I243" s="22"/>
      <c r="J243" s="22"/>
      <c r="K243" s="33"/>
      <c r="L243" s="33"/>
      <c r="M243" s="33"/>
    </row>
    <row r="244" spans="1:13" x14ac:dyDescent="0.25">
      <c r="A244" s="14" t="s">
        <v>218</v>
      </c>
      <c r="B244" s="14" t="s">
        <v>23</v>
      </c>
      <c r="C244" s="14" t="s">
        <v>24</v>
      </c>
      <c r="D244" s="15" t="s">
        <v>219</v>
      </c>
      <c r="E244" s="16"/>
      <c r="F244" s="16"/>
      <c r="G244" s="16"/>
      <c r="H244" s="16"/>
      <c r="I244" s="16"/>
      <c r="J244" s="16"/>
      <c r="K244" s="30">
        <f>K247</f>
        <v>4</v>
      </c>
      <c r="L244" s="24"/>
      <c r="M244" s="30">
        <f>K244*L244</f>
        <v>0</v>
      </c>
    </row>
    <row r="245" spans="1:13" ht="67.5" x14ac:dyDescent="0.25">
      <c r="A245" s="16"/>
      <c r="B245" s="16"/>
      <c r="C245" s="16"/>
      <c r="D245" s="18" t="s">
        <v>220</v>
      </c>
      <c r="E245" s="16"/>
      <c r="F245" s="16"/>
      <c r="G245" s="16"/>
      <c r="H245" s="16"/>
      <c r="I245" s="16"/>
      <c r="J245" s="16"/>
      <c r="K245" s="31"/>
      <c r="L245" s="31"/>
      <c r="M245" s="31"/>
    </row>
    <row r="246" spans="1:13" x14ac:dyDescent="0.25">
      <c r="A246" s="16"/>
      <c r="B246" s="16"/>
      <c r="C246" s="16"/>
      <c r="D246" s="18"/>
      <c r="E246" s="14" t="s">
        <v>201</v>
      </c>
      <c r="F246" s="19">
        <v>4</v>
      </c>
      <c r="G246" s="20">
        <v>1</v>
      </c>
      <c r="H246" s="20">
        <v>0</v>
      </c>
      <c r="I246" s="20">
        <v>0</v>
      </c>
      <c r="J246" s="17">
        <f>OR(F246&lt;&gt;0,G246&lt;&gt;0,H246&lt;&gt;0,I246&lt;&gt;0)*(F246 + (F246 = 0))*(G246 + (G246 = 0))*(H246 + (H246 = 0))*(I246 + (I246 = 0))</f>
        <v>4</v>
      </c>
      <c r="K246" s="31"/>
      <c r="L246" s="31"/>
      <c r="M246" s="31"/>
    </row>
    <row r="247" spans="1:13" x14ac:dyDescent="0.25">
      <c r="A247" s="16"/>
      <c r="B247" s="16"/>
      <c r="C247" s="16"/>
      <c r="D247" s="18"/>
      <c r="E247" s="16"/>
      <c r="F247" s="16"/>
      <c r="G247" s="16"/>
      <c r="H247" s="16"/>
      <c r="I247" s="16"/>
      <c r="J247" s="21" t="s">
        <v>221</v>
      </c>
      <c r="K247" s="29">
        <f>SUM(J246:J246)</f>
        <v>4</v>
      </c>
      <c r="L247" s="32">
        <f>L244</f>
        <v>0</v>
      </c>
      <c r="M247" s="30">
        <f>K247*L247</f>
        <v>0</v>
      </c>
    </row>
    <row r="248" spans="1:13" ht="1.1499999999999999" customHeight="1" x14ac:dyDescent="0.25">
      <c r="A248" s="22"/>
      <c r="B248" s="22"/>
      <c r="C248" s="22"/>
      <c r="D248" s="23"/>
      <c r="E248" s="22"/>
      <c r="F248" s="22"/>
      <c r="G248" s="22"/>
      <c r="H248" s="22"/>
      <c r="I248" s="22"/>
      <c r="J248" s="22"/>
      <c r="K248" s="33"/>
      <c r="L248" s="33"/>
      <c r="M248" s="33"/>
    </row>
    <row r="249" spans="1:13" x14ac:dyDescent="0.25">
      <c r="A249" s="16"/>
      <c r="B249" s="16"/>
      <c r="C249" s="16"/>
      <c r="D249" s="18"/>
      <c r="E249" s="16"/>
      <c r="F249" s="16"/>
      <c r="G249" s="16"/>
      <c r="H249" s="16"/>
      <c r="I249" s="16"/>
      <c r="J249" s="21" t="s">
        <v>222</v>
      </c>
      <c r="K249" s="32">
        <v>1</v>
      </c>
      <c r="L249" s="29"/>
      <c r="M249" s="30">
        <f>M247+M242+M237+M232</f>
        <v>0</v>
      </c>
    </row>
    <row r="250" spans="1:13" ht="1.1499999999999999" customHeight="1" x14ac:dyDescent="0.25">
      <c r="A250" s="22"/>
      <c r="B250" s="22"/>
      <c r="C250" s="22"/>
      <c r="D250" s="23"/>
      <c r="E250" s="22"/>
      <c r="F250" s="22"/>
      <c r="G250" s="22"/>
      <c r="H250" s="22"/>
      <c r="I250" s="22"/>
      <c r="J250" s="22"/>
      <c r="K250" s="33"/>
      <c r="L250" s="33"/>
      <c r="M250" s="33"/>
    </row>
    <row r="251" spans="1:13" x14ac:dyDescent="0.25">
      <c r="A251" s="11" t="s">
        <v>223</v>
      </c>
      <c r="B251" s="11" t="s">
        <v>17</v>
      </c>
      <c r="C251" s="11" t="s">
        <v>18</v>
      </c>
      <c r="D251" s="12" t="s">
        <v>224</v>
      </c>
      <c r="E251" s="13"/>
      <c r="F251" s="13"/>
      <c r="G251" s="13"/>
      <c r="H251" s="13"/>
      <c r="I251" s="13"/>
      <c r="J251" s="13"/>
      <c r="K251" s="29">
        <f>K269</f>
        <v>1</v>
      </c>
      <c r="L251" s="29"/>
      <c r="M251" s="30">
        <f>M269</f>
        <v>0</v>
      </c>
    </row>
    <row r="252" spans="1:13" x14ac:dyDescent="0.25">
      <c r="A252" s="14" t="s">
        <v>225</v>
      </c>
      <c r="B252" s="14" t="s">
        <v>23</v>
      </c>
      <c r="C252" s="14" t="s">
        <v>18</v>
      </c>
      <c r="D252" s="15" t="s">
        <v>226</v>
      </c>
      <c r="E252" s="16"/>
      <c r="F252" s="16"/>
      <c r="G252" s="16"/>
      <c r="H252" s="16"/>
      <c r="I252" s="16"/>
      <c r="J252" s="16"/>
      <c r="K252" s="30">
        <f>K257</f>
        <v>4</v>
      </c>
      <c r="L252" s="24"/>
      <c r="M252" s="30">
        <f>K252*L252</f>
        <v>0</v>
      </c>
    </row>
    <row r="253" spans="1:13" ht="67.5" x14ac:dyDescent="0.25">
      <c r="A253" s="16"/>
      <c r="B253" s="16"/>
      <c r="C253" s="16"/>
      <c r="D253" s="18" t="s">
        <v>227</v>
      </c>
      <c r="E253" s="16"/>
      <c r="F253" s="16"/>
      <c r="G253" s="16"/>
      <c r="H253" s="16"/>
      <c r="I253" s="16"/>
      <c r="J253" s="16"/>
      <c r="K253" s="31"/>
      <c r="L253" s="31"/>
      <c r="M253" s="31"/>
    </row>
    <row r="254" spans="1:13" x14ac:dyDescent="0.25">
      <c r="A254" s="16"/>
      <c r="B254" s="16"/>
      <c r="C254" s="16"/>
      <c r="D254" s="18"/>
      <c r="E254" s="14" t="s">
        <v>35</v>
      </c>
      <c r="F254" s="19">
        <v>1</v>
      </c>
      <c r="G254" s="20">
        <v>0</v>
      </c>
      <c r="H254" s="20">
        <v>0</v>
      </c>
      <c r="I254" s="20">
        <v>0</v>
      </c>
      <c r="J254" s="17">
        <f>OR(F254&lt;&gt;0,G254&lt;&gt;0,H254&lt;&gt;0,I254&lt;&gt;0)*(F254 + (F254 = 0))*(G254 + (G254 = 0))*(H254 + (H254 = 0))*(I254 + (I254 = 0))</f>
        <v>1</v>
      </c>
      <c r="K254" s="31"/>
      <c r="L254" s="31"/>
      <c r="M254" s="31"/>
    </row>
    <row r="255" spans="1:13" x14ac:dyDescent="0.25">
      <c r="A255" s="16"/>
      <c r="B255" s="16"/>
      <c r="C255" s="16"/>
      <c r="D255" s="18"/>
      <c r="E255" s="14" t="s">
        <v>26</v>
      </c>
      <c r="F255" s="19">
        <v>2</v>
      </c>
      <c r="G255" s="20">
        <v>0</v>
      </c>
      <c r="H255" s="20">
        <v>0</v>
      </c>
      <c r="I255" s="20">
        <v>0</v>
      </c>
      <c r="J255" s="17">
        <f>OR(F255&lt;&gt;0,G255&lt;&gt;0,H255&lt;&gt;0,I255&lt;&gt;0)*(F255 + (F255 = 0))*(G255 + (G255 = 0))*(H255 + (H255 = 0))*(I255 + (I255 = 0))</f>
        <v>2</v>
      </c>
      <c r="K255" s="31"/>
      <c r="L255" s="31"/>
      <c r="M255" s="31"/>
    </row>
    <row r="256" spans="1:13" x14ac:dyDescent="0.25">
      <c r="A256" s="16"/>
      <c r="B256" s="16"/>
      <c r="C256" s="16"/>
      <c r="D256" s="18"/>
      <c r="E256" s="14" t="s">
        <v>40</v>
      </c>
      <c r="F256" s="19">
        <v>1</v>
      </c>
      <c r="G256" s="20">
        <v>0</v>
      </c>
      <c r="H256" s="20">
        <v>0</v>
      </c>
      <c r="I256" s="20">
        <v>0</v>
      </c>
      <c r="J256" s="17">
        <f>OR(F256&lt;&gt;0,G256&lt;&gt;0,H256&lt;&gt;0,I256&lt;&gt;0)*(F256 + (F256 = 0))*(G256 + (G256 = 0))*(H256 + (H256 = 0))*(I256 + (I256 = 0))</f>
        <v>1</v>
      </c>
      <c r="K256" s="31"/>
      <c r="L256" s="31"/>
      <c r="M256" s="31"/>
    </row>
    <row r="257" spans="1:13" x14ac:dyDescent="0.25">
      <c r="A257" s="16"/>
      <c r="B257" s="16"/>
      <c r="C257" s="16"/>
      <c r="D257" s="18"/>
      <c r="E257" s="16"/>
      <c r="F257" s="16"/>
      <c r="G257" s="16"/>
      <c r="H257" s="16"/>
      <c r="I257" s="16"/>
      <c r="J257" s="21" t="s">
        <v>228</v>
      </c>
      <c r="K257" s="29">
        <f>SUM(J254:J256)</f>
        <v>4</v>
      </c>
      <c r="L257" s="32">
        <f>L252</f>
        <v>0</v>
      </c>
      <c r="M257" s="30">
        <f>K257*L257</f>
        <v>0</v>
      </c>
    </row>
    <row r="258" spans="1:13" ht="1.1499999999999999" customHeight="1" x14ac:dyDescent="0.25">
      <c r="A258" s="22"/>
      <c r="B258" s="22"/>
      <c r="C258" s="22"/>
      <c r="D258" s="23"/>
      <c r="E258" s="22"/>
      <c r="F258" s="22"/>
      <c r="G258" s="22"/>
      <c r="H258" s="22"/>
      <c r="I258" s="22"/>
      <c r="J258" s="22"/>
      <c r="K258" s="33"/>
      <c r="L258" s="33"/>
      <c r="M258" s="33"/>
    </row>
    <row r="259" spans="1:13" x14ac:dyDescent="0.25">
      <c r="A259" s="14" t="s">
        <v>229</v>
      </c>
      <c r="B259" s="14" t="s">
        <v>23</v>
      </c>
      <c r="C259" s="14" t="s">
        <v>24</v>
      </c>
      <c r="D259" s="15" t="s">
        <v>230</v>
      </c>
      <c r="E259" s="16"/>
      <c r="F259" s="16"/>
      <c r="G259" s="16"/>
      <c r="H259" s="16"/>
      <c r="I259" s="16"/>
      <c r="J259" s="16"/>
      <c r="K259" s="30">
        <f>K262</f>
        <v>13</v>
      </c>
      <c r="L259" s="24"/>
      <c r="M259" s="24">
        <f>K259*L259</f>
        <v>0</v>
      </c>
    </row>
    <row r="260" spans="1:13" ht="78.75" x14ac:dyDescent="0.25">
      <c r="A260" s="16"/>
      <c r="B260" s="16"/>
      <c r="C260" s="16"/>
      <c r="D260" s="18" t="s">
        <v>231</v>
      </c>
      <c r="E260" s="16"/>
      <c r="F260" s="16"/>
      <c r="G260" s="16"/>
      <c r="H260" s="16"/>
      <c r="I260" s="16"/>
      <c r="J260" s="16"/>
      <c r="K260" s="31"/>
      <c r="L260" s="31"/>
      <c r="M260" s="31"/>
    </row>
    <row r="261" spans="1:13" x14ac:dyDescent="0.25">
      <c r="A261" s="16"/>
      <c r="B261" s="16"/>
      <c r="C261" s="16"/>
      <c r="D261" s="18"/>
      <c r="E261" s="14" t="s">
        <v>96</v>
      </c>
      <c r="F261" s="19">
        <v>13</v>
      </c>
      <c r="G261" s="20">
        <v>0</v>
      </c>
      <c r="H261" s="20">
        <v>0</v>
      </c>
      <c r="I261" s="20">
        <v>0</v>
      </c>
      <c r="J261" s="17">
        <f>OR(F261&lt;&gt;0,G261&lt;&gt;0,H261&lt;&gt;0,I261&lt;&gt;0)*(F261 + (F261 = 0))*(G261 + (G261 = 0))*(H261 + (H261 = 0))*(I261 + (I261 = 0))</f>
        <v>13</v>
      </c>
      <c r="K261" s="31"/>
      <c r="L261" s="31"/>
      <c r="M261" s="31"/>
    </row>
    <row r="262" spans="1:13" x14ac:dyDescent="0.25">
      <c r="A262" s="16"/>
      <c r="B262" s="16"/>
      <c r="C262" s="16"/>
      <c r="D262" s="18"/>
      <c r="E262" s="16"/>
      <c r="F262" s="16"/>
      <c r="G262" s="16"/>
      <c r="H262" s="16"/>
      <c r="I262" s="16"/>
      <c r="J262" s="21" t="s">
        <v>232</v>
      </c>
      <c r="K262" s="29">
        <f>SUM(J261:J261)</f>
        <v>13</v>
      </c>
      <c r="L262" s="32">
        <f>L259</f>
        <v>0</v>
      </c>
      <c r="M262" s="30">
        <f>K262*L262</f>
        <v>0</v>
      </c>
    </row>
    <row r="263" spans="1:13" ht="1.1499999999999999" customHeight="1" x14ac:dyDescent="0.25">
      <c r="A263" s="22"/>
      <c r="B263" s="22"/>
      <c r="C263" s="22"/>
      <c r="D263" s="23"/>
      <c r="E263" s="22"/>
      <c r="F263" s="22"/>
      <c r="G263" s="22"/>
      <c r="H263" s="22"/>
      <c r="I263" s="22"/>
      <c r="J263" s="22"/>
      <c r="K263" s="33"/>
      <c r="L263" s="33"/>
      <c r="M263" s="33"/>
    </row>
    <row r="264" spans="1:13" x14ac:dyDescent="0.25">
      <c r="A264" s="14" t="s">
        <v>233</v>
      </c>
      <c r="B264" s="14" t="s">
        <v>23</v>
      </c>
      <c r="C264" s="14" t="s">
        <v>24</v>
      </c>
      <c r="D264" s="15" t="s">
        <v>234</v>
      </c>
      <c r="E264" s="16"/>
      <c r="F264" s="16"/>
      <c r="G264" s="16"/>
      <c r="H264" s="16"/>
      <c r="I264" s="16"/>
      <c r="J264" s="16"/>
      <c r="K264" s="30">
        <f>K267</f>
        <v>4</v>
      </c>
      <c r="L264" s="24"/>
      <c r="M264" s="30">
        <f>K264*L264</f>
        <v>0</v>
      </c>
    </row>
    <row r="265" spans="1:13" ht="78.75" x14ac:dyDescent="0.25">
      <c r="A265" s="16"/>
      <c r="B265" s="16"/>
      <c r="C265" s="16"/>
      <c r="D265" s="18" t="s">
        <v>235</v>
      </c>
      <c r="E265" s="16"/>
      <c r="F265" s="16"/>
      <c r="G265" s="16"/>
      <c r="H265" s="16"/>
      <c r="I265" s="16"/>
      <c r="J265" s="16"/>
      <c r="K265" s="31"/>
      <c r="L265" s="31"/>
      <c r="M265" s="31"/>
    </row>
    <row r="266" spans="1:13" x14ac:dyDescent="0.25">
      <c r="A266" s="16"/>
      <c r="B266" s="16"/>
      <c r="C266" s="16"/>
      <c r="D266" s="18"/>
      <c r="E266" s="14" t="s">
        <v>96</v>
      </c>
      <c r="F266" s="19">
        <v>4</v>
      </c>
      <c r="G266" s="20">
        <v>0</v>
      </c>
      <c r="H266" s="20">
        <v>0</v>
      </c>
      <c r="I266" s="20">
        <v>0</v>
      </c>
      <c r="J266" s="17">
        <f>OR(F266&lt;&gt;0,G266&lt;&gt;0,H266&lt;&gt;0,I266&lt;&gt;0)*(F266 + (F266 = 0))*(G266 + (G266 = 0))*(H266 + (H266 = 0))*(I266 + (I266 = 0))</f>
        <v>4</v>
      </c>
      <c r="K266" s="31"/>
      <c r="L266" s="31"/>
      <c r="M266" s="31"/>
    </row>
    <row r="267" spans="1:13" x14ac:dyDescent="0.25">
      <c r="A267" s="16"/>
      <c r="B267" s="16"/>
      <c r="C267" s="16"/>
      <c r="D267" s="18"/>
      <c r="E267" s="16"/>
      <c r="F267" s="16"/>
      <c r="G267" s="16"/>
      <c r="H267" s="16"/>
      <c r="I267" s="16"/>
      <c r="J267" s="21" t="s">
        <v>236</v>
      </c>
      <c r="K267" s="29">
        <f>SUM(J266:J266)</f>
        <v>4</v>
      </c>
      <c r="L267" s="32">
        <f>L264</f>
        <v>0</v>
      </c>
      <c r="M267" s="30">
        <f>K267*L267</f>
        <v>0</v>
      </c>
    </row>
    <row r="268" spans="1:13" ht="1.1499999999999999" customHeight="1" x14ac:dyDescent="0.25">
      <c r="A268" s="22"/>
      <c r="B268" s="22"/>
      <c r="C268" s="22"/>
      <c r="D268" s="23"/>
      <c r="E268" s="22"/>
      <c r="F268" s="22"/>
      <c r="G268" s="22"/>
      <c r="H268" s="22"/>
      <c r="I268" s="22"/>
      <c r="J268" s="22"/>
      <c r="K268" s="33"/>
      <c r="L268" s="33"/>
      <c r="M268" s="33"/>
    </row>
    <row r="269" spans="1:13" x14ac:dyDescent="0.25">
      <c r="A269" s="16"/>
      <c r="B269" s="16"/>
      <c r="C269" s="16"/>
      <c r="D269" s="18"/>
      <c r="E269" s="16"/>
      <c r="F269" s="16"/>
      <c r="G269" s="16"/>
      <c r="H269" s="16"/>
      <c r="I269" s="16"/>
      <c r="J269" s="21" t="s">
        <v>237</v>
      </c>
      <c r="K269" s="32">
        <v>1</v>
      </c>
      <c r="L269" s="29"/>
      <c r="M269" s="30">
        <f>M267+M262+M257</f>
        <v>0</v>
      </c>
    </row>
    <row r="270" spans="1:13" ht="1.1499999999999999" customHeight="1" x14ac:dyDescent="0.25">
      <c r="A270" s="22"/>
      <c r="B270" s="22"/>
      <c r="C270" s="22"/>
      <c r="D270" s="23"/>
      <c r="E270" s="22"/>
      <c r="F270" s="22"/>
      <c r="G270" s="22"/>
      <c r="H270" s="22"/>
      <c r="I270" s="22"/>
      <c r="J270" s="22"/>
      <c r="K270" s="33"/>
      <c r="L270" s="33"/>
      <c r="M270" s="33"/>
    </row>
    <row r="271" spans="1:13" x14ac:dyDescent="0.25">
      <c r="A271" s="11" t="s">
        <v>238</v>
      </c>
      <c r="B271" s="11" t="s">
        <v>17</v>
      </c>
      <c r="C271" s="11" t="s">
        <v>18</v>
      </c>
      <c r="D271" s="12" t="s">
        <v>239</v>
      </c>
      <c r="E271" s="13"/>
      <c r="F271" s="13"/>
      <c r="G271" s="13"/>
      <c r="H271" s="13"/>
      <c r="I271" s="13"/>
      <c r="J271" s="13"/>
      <c r="K271" s="29">
        <f>K277</f>
        <v>1</v>
      </c>
      <c r="L271" s="29"/>
      <c r="M271" s="30">
        <f>M277</f>
        <v>0</v>
      </c>
    </row>
    <row r="272" spans="1:13" x14ac:dyDescent="0.25">
      <c r="A272" s="14" t="s">
        <v>240</v>
      </c>
      <c r="B272" s="14" t="s">
        <v>23</v>
      </c>
      <c r="C272" s="14" t="s">
        <v>18</v>
      </c>
      <c r="D272" s="15" t="s">
        <v>241</v>
      </c>
      <c r="E272" s="16"/>
      <c r="F272" s="16"/>
      <c r="G272" s="16"/>
      <c r="H272" s="16"/>
      <c r="I272" s="16"/>
      <c r="J272" s="16"/>
      <c r="K272" s="30">
        <f>K275</f>
        <v>1</v>
      </c>
      <c r="L272" s="24"/>
      <c r="M272" s="30">
        <f>K272*L272</f>
        <v>0</v>
      </c>
    </row>
    <row r="273" spans="1:13" ht="67.5" x14ac:dyDescent="0.25">
      <c r="A273" s="16"/>
      <c r="B273" s="16"/>
      <c r="C273" s="16"/>
      <c r="D273" s="18" t="s">
        <v>242</v>
      </c>
      <c r="E273" s="16"/>
      <c r="F273" s="16"/>
      <c r="G273" s="16"/>
      <c r="H273" s="16"/>
      <c r="I273" s="16"/>
      <c r="J273" s="16"/>
      <c r="K273" s="31"/>
      <c r="L273" s="31"/>
      <c r="M273" s="31"/>
    </row>
    <row r="274" spans="1:13" x14ac:dyDescent="0.25">
      <c r="A274" s="16"/>
      <c r="B274" s="16"/>
      <c r="C274" s="16"/>
      <c r="D274" s="18"/>
      <c r="E274" s="14" t="s">
        <v>239</v>
      </c>
      <c r="F274" s="19">
        <v>1</v>
      </c>
      <c r="G274" s="20">
        <v>0</v>
      </c>
      <c r="H274" s="20">
        <v>0</v>
      </c>
      <c r="I274" s="20">
        <v>0</v>
      </c>
      <c r="J274" s="17">
        <f>OR(F274&lt;&gt;0,G274&lt;&gt;0,H274&lt;&gt;0,I274&lt;&gt;0)*(F274 + (F274 = 0))*(G274 + (G274 = 0))*(H274 + (H274 = 0))*(I274 + (I274 = 0))</f>
        <v>1</v>
      </c>
      <c r="K274" s="31"/>
      <c r="L274" s="31"/>
      <c r="M274" s="31"/>
    </row>
    <row r="275" spans="1:13" x14ac:dyDescent="0.25">
      <c r="A275" s="16"/>
      <c r="B275" s="16"/>
      <c r="C275" s="16"/>
      <c r="D275" s="18"/>
      <c r="E275" s="16"/>
      <c r="F275" s="16"/>
      <c r="G275" s="16"/>
      <c r="H275" s="16"/>
      <c r="I275" s="16"/>
      <c r="J275" s="21" t="s">
        <v>243</v>
      </c>
      <c r="K275" s="29">
        <f>SUM(J274:J274)</f>
        <v>1</v>
      </c>
      <c r="L275" s="32">
        <f>L272</f>
        <v>0</v>
      </c>
      <c r="M275" s="30">
        <f>K275*L275</f>
        <v>0</v>
      </c>
    </row>
    <row r="276" spans="1:13" ht="1.1499999999999999" customHeight="1" x14ac:dyDescent="0.25">
      <c r="A276" s="22"/>
      <c r="B276" s="22"/>
      <c r="C276" s="22"/>
      <c r="D276" s="23"/>
      <c r="E276" s="22"/>
      <c r="F276" s="22"/>
      <c r="G276" s="22"/>
      <c r="H276" s="22"/>
      <c r="I276" s="22"/>
      <c r="J276" s="22"/>
      <c r="K276" s="33"/>
      <c r="L276" s="33"/>
      <c r="M276" s="33"/>
    </row>
    <row r="277" spans="1:13" x14ac:dyDescent="0.25">
      <c r="A277" s="16"/>
      <c r="B277" s="16"/>
      <c r="C277" s="16"/>
      <c r="D277" s="18"/>
      <c r="E277" s="16"/>
      <c r="F277" s="16"/>
      <c r="G277" s="16"/>
      <c r="H277" s="16"/>
      <c r="I277" s="16"/>
      <c r="J277" s="21" t="s">
        <v>244</v>
      </c>
      <c r="K277" s="32">
        <v>1</v>
      </c>
      <c r="L277" s="29"/>
      <c r="M277" s="30">
        <f>M275</f>
        <v>0</v>
      </c>
    </row>
    <row r="278" spans="1:13" ht="1.1499999999999999" customHeight="1" x14ac:dyDescent="0.25">
      <c r="A278" s="22"/>
      <c r="B278" s="22"/>
      <c r="C278" s="22"/>
      <c r="D278" s="23"/>
      <c r="E278" s="22"/>
      <c r="F278" s="22"/>
      <c r="G278" s="22"/>
      <c r="H278" s="22"/>
      <c r="I278" s="22"/>
      <c r="J278" s="22"/>
      <c r="K278" s="33"/>
      <c r="L278" s="33"/>
      <c r="M278" s="33"/>
    </row>
    <row r="279" spans="1:13" x14ac:dyDescent="0.25">
      <c r="A279" s="16"/>
      <c r="B279" s="16"/>
      <c r="C279" s="16"/>
      <c r="D279" s="18"/>
      <c r="E279" s="16"/>
      <c r="F279" s="16"/>
      <c r="G279" s="16"/>
      <c r="H279" s="16"/>
      <c r="I279" s="16"/>
      <c r="J279" s="21" t="s">
        <v>245</v>
      </c>
      <c r="K279" s="34">
        <v>1</v>
      </c>
      <c r="L279" s="29"/>
      <c r="M279" s="30">
        <f>M271+M251+M228+M157+M48+M5</f>
        <v>0</v>
      </c>
    </row>
    <row r="280" spans="1:13" ht="1.1499999999999999" customHeight="1" x14ac:dyDescent="0.25">
      <c r="A280" s="22"/>
      <c r="B280" s="22"/>
      <c r="C280" s="22"/>
      <c r="D280" s="23"/>
      <c r="E280" s="22"/>
      <c r="F280" s="22"/>
      <c r="G280" s="22"/>
      <c r="H280" s="22"/>
      <c r="I280" s="22"/>
      <c r="J280" s="22"/>
      <c r="K280" s="33"/>
      <c r="L280" s="33"/>
      <c r="M280" s="33"/>
    </row>
    <row r="281" spans="1:13" x14ac:dyDescent="0.25">
      <c r="A281" s="16"/>
      <c r="B281" s="16"/>
      <c r="C281" s="16"/>
      <c r="D281" s="18"/>
      <c r="E281" s="16"/>
      <c r="F281" s="16"/>
      <c r="G281" s="16"/>
      <c r="H281" s="16"/>
      <c r="I281" s="16"/>
      <c r="J281" s="21" t="s">
        <v>246</v>
      </c>
      <c r="K281" s="32">
        <v>1</v>
      </c>
      <c r="L281" s="29"/>
      <c r="M281" s="30">
        <f>M279</f>
        <v>0</v>
      </c>
    </row>
    <row r="282" spans="1:13" x14ac:dyDescent="0.25">
      <c r="A282" s="16"/>
      <c r="B282" s="16"/>
      <c r="C282" s="16"/>
      <c r="D282" s="18"/>
      <c r="E282" s="16"/>
      <c r="F282" s="16"/>
      <c r="G282" s="16"/>
      <c r="H282" s="16"/>
      <c r="I282" s="16"/>
      <c r="J282" s="16"/>
      <c r="K282" s="31"/>
      <c r="L282" s="31"/>
      <c r="M282" s="31"/>
    </row>
  </sheetData>
  <sheetProtection algorithmName="SHA-512" hashValue="LlmWucVJiz/iSj9vgwcjl22jh0JVdIX0HGb06wJ7S3gI8ZQjhDyHX3EzmY5t94TvJkixYCBcmFGoSS9dT/usUQ==" saltValue="kmQi2JJkfB0j6Wk9cer4xg==" spinCount="100000" sheet="1" objects="1" scenarios="1"/>
  <dataValidations count="1">
    <dataValidation type="list" allowBlank="1" showInputMessage="1" showErrorMessage="1" sqref="B4:B282">
      <formula1>"Capítulo,Partida,Mano de obra,Maquinaria,Material,Otros,"</formula1>
    </dataValidation>
  </dataValidations>
  <pageMargins left="0.7" right="0.7" top="0.75" bottom="0.75" header="0.3" footer="0.3"/>
  <pageSetup paperSize="9" scale="51" fitToHeight="0" orientation="portrait" verticalDpi="1200" r:id="rId1"/>
  <rowBreaks count="5" manualBreakCount="5">
    <brk id="46" max="16383" man="1"/>
    <brk id="94" max="16383" man="1"/>
    <brk id="142" max="16383" man="1"/>
    <brk id="202" max="16383" man="1"/>
    <brk id="263"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Menendez, Paloma</dc:creator>
  <cp:lastModifiedBy>DANIEL MATEOS ESTEBAN</cp:lastModifiedBy>
  <cp:lastPrinted>2017-07-26T22:50:07Z</cp:lastPrinted>
  <dcterms:created xsi:type="dcterms:W3CDTF">2017-07-25T11:09:14Z</dcterms:created>
  <dcterms:modified xsi:type="dcterms:W3CDTF">2017-08-01T06:56:32Z</dcterms:modified>
</cp:coreProperties>
</file>